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G:\Mans disks\KurzemeVisiem2\DI ERAF 9.3.1.1\KPR DI plana grozījumi\KPR DI plana grozijumi Nr3 29102020\"/>
    </mc:Choice>
  </mc:AlternateContent>
  <xr:revisionPtr revIDLastSave="0" documentId="13_ncr:1_{0FD86ABA-1CA3-44DA-AEB0-7E3972E618B3}" xr6:coauthVersionLast="45" xr6:coauthVersionMax="45" xr10:uidLastSave="{00000000-0000-0000-0000-000000000000}"/>
  <bookViews>
    <workbookView xWindow="20415" yWindow="0" windowWidth="15390" windowHeight="15750" tabRatio="603" xr2:uid="{00000000-000D-0000-FFFF-FFFF00000000}"/>
  </bookViews>
  <sheets>
    <sheet name="KPR pašvaldības" sheetId="12" r:id="rId1"/>
    <sheet name="Atbilstība kritērijiem" sheetId="13" r:id="rId2"/>
    <sheet name="Rīcības plāns_SBSP" sheetId="14" r:id="rId3"/>
    <sheet name="Rīcības plāns_BSAC reorg" sheetId="15" r:id="rId4"/>
    <sheet name="Pakalpojumu  PIRKŠANA" sheetId="4" state="hidden" r:id="rId5"/>
  </sheets>
  <definedNames>
    <definedName name="_xlnm.Print_Area" localSheetId="0">'KPR pašvaldības'!$A$2:$AG$167</definedName>
  </definedNames>
  <calcPr calcId="181029" concurrentCalc="0"/>
</workbook>
</file>

<file path=xl/calcChain.xml><?xml version="1.0" encoding="utf-8"?>
<calcChain xmlns="http://schemas.openxmlformats.org/spreadsheetml/2006/main">
  <c r="AC163" i="12" l="1"/>
  <c r="AD163" i="12"/>
  <c r="Z5" i="12"/>
  <c r="Z64" i="12"/>
  <c r="Z123" i="12"/>
  <c r="Z139" i="12"/>
  <c r="Z163" i="12"/>
  <c r="AH158" i="12"/>
  <c r="AH139" i="12"/>
  <c r="AH123" i="12"/>
  <c r="AH3" i="12"/>
  <c r="AA5" i="12"/>
  <c r="AA37" i="12"/>
  <c r="AA64" i="12"/>
  <c r="AA123" i="12"/>
  <c r="AA139" i="12"/>
  <c r="AA163" i="12"/>
  <c r="Y163" i="12"/>
  <c r="Y171" i="12"/>
  <c r="N163" i="12"/>
  <c r="P163" i="12"/>
  <c r="L6" i="12"/>
  <c r="E163" i="12"/>
  <c r="AH115" i="12"/>
  <c r="AH28" i="12"/>
  <c r="AH37" i="12"/>
  <c r="AH64" i="12"/>
  <c r="AH75" i="12"/>
  <c r="AH80" i="12"/>
  <c r="AH163" i="12"/>
  <c r="L49" i="12"/>
  <c r="F163" i="12"/>
  <c r="L155" i="12"/>
  <c r="L139" i="12"/>
  <c r="L135" i="12"/>
  <c r="L123" i="12"/>
  <c r="L115" i="12"/>
  <c r="L80" i="12"/>
  <c r="L64" i="12"/>
  <c r="L28" i="12"/>
  <c r="L24" i="12"/>
  <c r="L16" i="12"/>
  <c r="L37" i="12"/>
  <c r="G163" i="12"/>
  <c r="H163" i="12"/>
  <c r="J163" i="12"/>
  <c r="K163" i="12"/>
  <c r="L163" i="12"/>
  <c r="Q163" i="12"/>
  <c r="R163" i="12"/>
  <c r="X163" i="12"/>
  <c r="DH112" i="4"/>
  <c r="DH111" i="4"/>
  <c r="DH110" i="4"/>
  <c r="DH109" i="4"/>
  <c r="DH108" i="4"/>
  <c r="DH107" i="4"/>
  <c r="DH106" i="4"/>
  <c r="DH105" i="4"/>
  <c r="DH104" i="4"/>
  <c r="DH103" i="4"/>
  <c r="DH102" i="4"/>
  <c r="DH101" i="4"/>
  <c r="DH100" i="4"/>
  <c r="DH99" i="4"/>
  <c r="DH98" i="4"/>
  <c r="DH97" i="4"/>
  <c r="DH96" i="4"/>
  <c r="DH95" i="4"/>
  <c r="DH94" i="4"/>
  <c r="DH93" i="4"/>
  <c r="DH92" i="4"/>
  <c r="DH91" i="4"/>
  <c r="DH90" i="4"/>
  <c r="DH89" i="4"/>
  <c r="DH88" i="4"/>
  <c r="DH87" i="4"/>
  <c r="DH86" i="4"/>
  <c r="DH85" i="4"/>
  <c r="DH84" i="4"/>
  <c r="DH83" i="4"/>
  <c r="DH82" i="4"/>
  <c r="DH81" i="4"/>
  <c r="DH80" i="4"/>
  <c r="DH79" i="4"/>
  <c r="DH78" i="4"/>
  <c r="DH77" i="4"/>
  <c r="DH76" i="4"/>
  <c r="DH75" i="4"/>
  <c r="DH74" i="4"/>
  <c r="DH73" i="4"/>
  <c r="DH72" i="4"/>
  <c r="DH71" i="4"/>
  <c r="DH70" i="4"/>
  <c r="DH69" i="4"/>
  <c r="DH68" i="4"/>
  <c r="DH67" i="4"/>
  <c r="DH66" i="4"/>
  <c r="DH65" i="4"/>
  <c r="DH64" i="4"/>
  <c r="DH63" i="4"/>
  <c r="DH62" i="4"/>
  <c r="DH61" i="4"/>
  <c r="DH60" i="4"/>
  <c r="DH59" i="4"/>
  <c r="DH58" i="4"/>
  <c r="DH57" i="4"/>
  <c r="DH56" i="4"/>
  <c r="DH55" i="4"/>
  <c r="DH54" i="4"/>
  <c r="DH53" i="4"/>
  <c r="DH52" i="4"/>
  <c r="DH51" i="4"/>
  <c r="DH50" i="4"/>
  <c r="DH49" i="4"/>
  <c r="DH48" i="4"/>
  <c r="DH47" i="4"/>
  <c r="DH46" i="4"/>
  <c r="DH45" i="4"/>
  <c r="DH44" i="4"/>
  <c r="DH43" i="4"/>
  <c r="DH42" i="4"/>
  <c r="DH41" i="4"/>
  <c r="DH40" i="4"/>
  <c r="DH39" i="4"/>
  <c r="DH38" i="4"/>
  <c r="DH37" i="4"/>
  <c r="DH36" i="4"/>
  <c r="DH35" i="4"/>
  <c r="DH34" i="4"/>
  <c r="DH33" i="4"/>
  <c r="DH32" i="4"/>
  <c r="DH31" i="4"/>
  <c r="DH30" i="4"/>
  <c r="DH29" i="4"/>
  <c r="DH28" i="4"/>
  <c r="DH27" i="4"/>
  <c r="DH26" i="4"/>
  <c r="DH25" i="4"/>
  <c r="DH24" i="4"/>
  <c r="DH23" i="4"/>
  <c r="DH22" i="4"/>
  <c r="DH21" i="4"/>
  <c r="DH20" i="4"/>
  <c r="DH19" i="4"/>
  <c r="DH18" i="4"/>
  <c r="DH17" i="4"/>
  <c r="DH16" i="4"/>
  <c r="DH15" i="4"/>
  <c r="DH14" i="4"/>
  <c r="DH13" i="4"/>
  <c r="DH12" i="4"/>
  <c r="DH11" i="4"/>
  <c r="DH10" i="4"/>
  <c r="DH9" i="4"/>
  <c r="DH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author>
    <author>Administrator</author>
  </authors>
  <commentList>
    <comment ref="H2" authorId="0" shapeId="0" xr:uid="{00000000-0006-0000-0000-000001000000}">
      <text>
        <r>
          <rPr>
            <b/>
            <sz val="9"/>
            <color indexed="81"/>
            <rFont val="Tahoma"/>
            <family val="2"/>
            <charset val="186"/>
          </rPr>
          <t>User:</t>
        </r>
        <r>
          <rPr>
            <sz val="9"/>
            <color indexed="81"/>
            <rFont val="Tahoma"/>
            <family val="2"/>
            <charset val="186"/>
          </rPr>
          <t xml:space="preserve">
Pakalpojumu saņēmēju skaits norāda nevis unikālo personu skaitu, bet kopējo projekta darbību īstenošanā (t.sk. dažādu sociālo pakalpojumu saņemšanā) iesaistīto personu indikatīvo skaitu
Viena persona, atbilstoši tās unikālajām vajadzībām, projekta laikā var saņemt 2 un vairāk sociālos pakalpojumus </t>
        </r>
      </text>
    </comment>
    <comment ref="I2" authorId="1" shapeId="0" xr:uid="{00000000-0006-0000-0000-000002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KPR DI plāna 4.pielikums
Nav sakritība ar plāna 32.tabulu</t>
        </r>
      </text>
    </comment>
    <comment ref="J2" authorId="1" shapeId="0" xr:uid="{00000000-0006-0000-0000-000003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M2" authorId="1" shapeId="0" xr:uid="{00000000-0006-0000-0000-000004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Skatāmi atsevišķi pielikumi par mērķa grupu vajadzībām</t>
        </r>
      </text>
    </comment>
    <comment ref="O2" authorId="1" shapeId="0" xr:uid="{00000000-0006-0000-0000-000005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SRC – sociālās rehabilitācijas pakalpojumu centrs
dac - dienas aprūpes centrs bērniem
</t>
        </r>
      </text>
    </comment>
    <comment ref="P2" authorId="1" shapeId="0" xr:uid="{00000000-0006-0000-0000-000006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Q2" authorId="0" shapeId="0" xr:uid="{00000000-0006-0000-0000-000007000000}">
      <text>
        <r>
          <rPr>
            <b/>
            <sz val="9"/>
            <color indexed="81"/>
            <rFont val="Tahoma"/>
            <family val="2"/>
            <charset val="186"/>
          </rPr>
          <t>User:</t>
        </r>
        <r>
          <rPr>
            <sz val="9"/>
            <color indexed="81"/>
            <rFont val="Tahoma"/>
            <family val="2"/>
            <charset val="186"/>
          </rPr>
          <t xml:space="preserve">
Soc reh pak bērniem gadījumā norāda telpu skaitu (neskaitot koridorus un tualetes)</t>
        </r>
      </text>
    </comment>
    <comment ref="H3" authorId="1" shapeId="0" xr:uid="{00000000-0006-0000-0000-000009000000}">
      <text>
        <r>
          <rPr>
            <b/>
            <sz val="9"/>
            <color indexed="81"/>
            <rFont val="Tahoma"/>
            <family val="2"/>
            <charset val="186"/>
          </rPr>
          <t>Inga:</t>
        </r>
        <r>
          <rPr>
            <sz val="9"/>
            <color indexed="81"/>
            <rFont val="Tahoma"/>
            <family val="2"/>
            <charset val="186"/>
          </rPr>
          <t xml:space="preserve">
pirks 
ind. Kons. 3 pers., 
atb. gr. 5 pers.</t>
        </r>
      </text>
    </comment>
    <comment ref="E4" authorId="0" shapeId="0" xr:uid="{00000000-0006-0000-0000-00000A000000}">
      <text>
        <r>
          <rPr>
            <b/>
            <sz val="9"/>
            <color indexed="81"/>
            <rFont val="Tahoma"/>
            <family val="2"/>
            <charset val="186"/>
          </rPr>
          <t>User:</t>
        </r>
        <r>
          <rPr>
            <sz val="9"/>
            <color indexed="81"/>
            <rFont val="Tahoma"/>
            <family val="2"/>
            <charset val="186"/>
          </rPr>
          <t xml:space="preserve">
SIA „Pansionāts Rokaiži” </t>
        </r>
      </text>
    </comment>
    <comment ref="F4" authorId="0" shapeId="0" xr:uid="{00000000-0006-0000-0000-00000B000000}">
      <text>
        <r>
          <rPr>
            <b/>
            <sz val="9"/>
            <color indexed="81"/>
            <rFont val="Tahoma"/>
            <family val="2"/>
            <charset val="186"/>
          </rPr>
          <t>User:</t>
        </r>
        <r>
          <rPr>
            <sz val="9"/>
            <color indexed="81"/>
            <rFont val="Tahoma"/>
            <family val="2"/>
            <charset val="186"/>
          </rPr>
          <t xml:space="preserve">
izvērt fil "Aizviķi" -2</t>
        </r>
      </text>
    </comment>
    <comment ref="H5" authorId="1" shapeId="0" xr:uid="{00000000-0006-0000-0000-00000C000000}">
      <text>
        <r>
          <rPr>
            <b/>
            <sz val="9"/>
            <color indexed="81"/>
            <rFont val="Tahoma"/>
            <family val="2"/>
            <charset val="186"/>
          </rPr>
          <t>Inga:</t>
        </r>
        <r>
          <rPr>
            <sz val="9"/>
            <color indexed="81"/>
            <rFont val="Tahoma"/>
            <family val="2"/>
            <charset val="186"/>
          </rPr>
          <t xml:space="preserve">
1 b - apr pakalp
2 b - atelp br paklp
30 b - soc.reeh. pakalp</t>
        </r>
      </text>
    </comment>
    <comment ref="N5" authorId="1" shapeId="0" xr:uid="{00000000-0006-0000-0000-00000D000000}">
      <text>
        <r>
          <rPr>
            <b/>
            <sz val="9"/>
            <color indexed="81"/>
            <rFont val="Tahoma"/>
            <family val="2"/>
            <charset val="186"/>
          </rPr>
          <t>Inga:</t>
        </r>
        <r>
          <rPr>
            <sz val="9"/>
            <color indexed="81"/>
            <rFont val="Tahoma"/>
            <family val="2"/>
            <charset val="186"/>
          </rPr>
          <t xml:space="preserve">
plāno tikai iegādāties aprīkojumu</t>
        </r>
      </text>
    </comment>
    <comment ref="P5" authorId="1" shapeId="0" xr:uid="{00000000-0006-0000-0000-00000E000000}">
      <text>
        <r>
          <rPr>
            <b/>
            <sz val="9"/>
            <color indexed="81"/>
            <rFont val="Tahoma"/>
            <family val="2"/>
          </rPr>
          <t>Inga:</t>
        </r>
        <r>
          <rPr>
            <sz val="9"/>
            <color indexed="81"/>
            <rFont val="Tahoma"/>
            <family val="2"/>
          </rPr>
          <t xml:space="preserve">
</t>
        </r>
        <r>
          <rPr>
            <sz val="12"/>
            <color indexed="81"/>
            <rFont val="Tahoma"/>
            <family val="2"/>
          </rPr>
          <t xml:space="preserve">tel.sar. 23.08.2018. - ka </t>
        </r>
        <r>
          <rPr>
            <b/>
            <sz val="12"/>
            <color indexed="81"/>
            <rFont val="Tahoma"/>
            <family val="2"/>
          </rPr>
          <t>ieguldījumi aprīkojumā paredzēti 4 telpās</t>
        </r>
      </text>
    </comment>
    <comment ref="C6" authorId="2" shapeId="0" xr:uid="{00000000-0006-0000-0000-00000F000000}">
      <text>
        <r>
          <rPr>
            <b/>
            <sz val="9"/>
            <color indexed="81"/>
            <rFont val="Tahoma"/>
            <family val="2"/>
            <charset val="186"/>
          </rPr>
          <t>Administrator:</t>
        </r>
        <r>
          <rPr>
            <sz val="9"/>
            <color indexed="81"/>
            <rFont val="Tahoma"/>
            <family val="2"/>
            <charset val="186"/>
          </rPr>
          <t xml:space="preserve">
Uz 2017.gada aprīli Kurzemē bija 139 audžģimenes, SOS dati</t>
        </r>
      </text>
    </comment>
    <comment ref="E6" authorId="0" shapeId="0" xr:uid="{00000000-0006-0000-0000-000010000000}">
      <text>
        <r>
          <rPr>
            <b/>
            <sz val="9"/>
            <color indexed="81"/>
            <rFont val="Tahoma"/>
            <family val="2"/>
            <charset val="186"/>
          </rPr>
          <t>User:</t>
        </r>
        <r>
          <rPr>
            <sz val="9"/>
            <color indexed="81"/>
            <rFont val="Tahoma"/>
            <family val="2"/>
            <charset val="186"/>
          </rPr>
          <t xml:space="preserve">
Pašvaldības teriotorijā nav BSAC </t>
        </r>
      </text>
    </comment>
    <comment ref="F6" authorId="2" shapeId="0" xr:uid="{00000000-0006-0000-0000-000011000000}">
      <text>
        <r>
          <rPr>
            <b/>
            <sz val="9"/>
            <color indexed="81"/>
            <rFont val="Tahoma"/>
            <family val="2"/>
            <charset val="186"/>
          </rPr>
          <t>Administrator:</t>
        </r>
        <r>
          <rPr>
            <sz val="9"/>
            <color indexed="81"/>
            <rFont val="Tahoma"/>
            <family val="2"/>
            <charset val="186"/>
          </rPr>
          <t xml:space="preserve">
Izvērtēti fil.Liepāja -2</t>
        </r>
      </text>
    </comment>
    <comment ref="L6" authorId="0" shapeId="0" xr:uid="{00000000-0006-0000-0000-000012000000}">
      <text>
        <r>
          <rPr>
            <b/>
            <sz val="9"/>
            <color indexed="81"/>
            <rFont val="Tahoma"/>
            <family val="2"/>
            <charset val="186"/>
          </rPr>
          <t>User:</t>
        </r>
        <r>
          <rPr>
            <sz val="9"/>
            <color indexed="81"/>
            <rFont val="Tahoma"/>
            <family val="2"/>
            <charset val="186"/>
          </rPr>
          <t xml:space="preserve">
BSAC ievietotie bērni fil Liepājā un citos PR</t>
        </r>
      </text>
    </comment>
    <comment ref="I7" authorId="2" shapeId="0" xr:uid="{00000000-0006-0000-0000-000013000000}">
      <text>
        <r>
          <rPr>
            <b/>
            <sz val="9"/>
            <color indexed="81"/>
            <rFont val="Tahoma"/>
            <family val="2"/>
            <charset val="186"/>
          </rPr>
          <t>Administrator:</t>
        </r>
        <r>
          <rPr>
            <sz val="9"/>
            <color indexed="81"/>
            <rFont val="Tahoma"/>
            <family val="2"/>
            <charset val="186"/>
          </rPr>
          <t xml:space="preserve">
2016. gadā 3 bērni ievietoti audžuģimenē; 2 adopcijas lietas; 2 aizbildnības lietas</t>
        </r>
      </text>
    </comment>
    <comment ref="K7" authorId="0" shapeId="0" xr:uid="{00000000-0006-0000-0000-000014000000}">
      <text>
        <r>
          <rPr>
            <b/>
            <sz val="9"/>
            <color indexed="81"/>
            <rFont val="Tahoma"/>
            <family val="2"/>
            <charset val="186"/>
          </rPr>
          <t>User:</t>
        </r>
        <r>
          <rPr>
            <sz val="9"/>
            <color indexed="81"/>
            <rFont val="Tahoma"/>
            <family val="2"/>
            <charset val="186"/>
          </rPr>
          <t xml:space="preserve">
audžuģimenēs 13 un aizbildnībā ~30</t>
        </r>
      </text>
    </comment>
    <comment ref="L7" authorId="0" shapeId="0" xr:uid="{00000000-0006-0000-0000-000015000000}">
      <text>
        <r>
          <rPr>
            <b/>
            <sz val="9"/>
            <color indexed="81"/>
            <rFont val="Tahoma"/>
            <family val="2"/>
            <charset val="186"/>
          </rPr>
          <t>User:</t>
        </r>
        <r>
          <rPr>
            <sz val="9"/>
            <color indexed="81"/>
            <rFont val="Tahoma"/>
            <family val="2"/>
            <charset val="186"/>
          </rPr>
          <t xml:space="preserve">
BSAC ievietotajiem bērniem</t>
        </r>
      </text>
    </comment>
    <comment ref="E9" authorId="0" shapeId="0" xr:uid="{00000000-0006-0000-0000-000016000000}">
      <text>
        <r>
          <rPr>
            <b/>
            <sz val="9"/>
            <color indexed="81"/>
            <rFont val="Tahoma"/>
            <family val="2"/>
            <charset val="186"/>
          </rPr>
          <t>User:</t>
        </r>
        <r>
          <rPr>
            <sz val="9"/>
            <color indexed="81"/>
            <rFont val="Tahoma"/>
            <family val="2"/>
            <charset val="186"/>
          </rPr>
          <t xml:space="preserve">
Alsungas nov nav SAC</t>
        </r>
      </text>
    </comment>
    <comment ref="F9" authorId="0" shapeId="0" xr:uid="{00000000-0006-0000-0000-000017000000}">
      <text>
        <r>
          <rPr>
            <b/>
            <sz val="9"/>
            <color indexed="81"/>
            <rFont val="Tahoma"/>
            <family val="2"/>
            <charset val="186"/>
          </rPr>
          <t>User:</t>
        </r>
        <r>
          <rPr>
            <sz val="9"/>
            <color indexed="81"/>
            <rFont val="Tahoma"/>
            <family val="2"/>
            <charset val="186"/>
          </rPr>
          <t xml:space="preserve">
izv fil Iļgi - 1 un fil gudenieki -1</t>
        </r>
      </text>
    </comment>
    <comment ref="E11" authorId="0" shapeId="0" xr:uid="{00000000-0006-0000-0000-000018000000}">
      <text>
        <r>
          <rPr>
            <b/>
            <sz val="9"/>
            <color indexed="81"/>
            <rFont val="Tahoma"/>
            <family val="2"/>
            <charset val="186"/>
          </rPr>
          <t>User:</t>
        </r>
        <r>
          <rPr>
            <sz val="9"/>
            <color indexed="81"/>
            <rFont val="Tahoma"/>
            <family val="2"/>
            <charset val="186"/>
          </rPr>
          <t xml:space="preserve">
Pašvaldības teriotorijā nav BSAC </t>
        </r>
      </text>
    </comment>
    <comment ref="I11" authorId="2" shapeId="0" xr:uid="{00000000-0006-0000-0000-000019000000}">
      <text>
        <r>
          <rPr>
            <b/>
            <sz val="9"/>
            <color indexed="81"/>
            <rFont val="Tahoma"/>
            <family val="2"/>
            <charset val="186"/>
          </rPr>
          <t>Administrator:</t>
        </r>
        <r>
          <rPr>
            <sz val="9"/>
            <color indexed="81"/>
            <rFont val="Tahoma"/>
            <family val="2"/>
            <charset val="186"/>
          </rPr>
          <t xml:space="preserve">
Pēc bāriņtiesas datiem nav pieejama neviena audžuģimene (DI plāns), 
bet pēc 2016. gada pārskata - 1 audžuģimene, ar kuru tiek strādāts
3 bērni ir audžuģimēns arpus Alsungas novada</t>
        </r>
      </text>
    </comment>
    <comment ref="G12" authorId="0" shapeId="0" xr:uid="{00000000-0006-0000-0000-00001A000000}">
      <text>
        <r>
          <rPr>
            <b/>
            <sz val="9"/>
            <color indexed="81"/>
            <rFont val="Tahoma"/>
            <family val="2"/>
            <charset val="186"/>
          </rPr>
          <t>User:</t>
        </r>
        <r>
          <rPr>
            <sz val="9"/>
            <color indexed="81"/>
            <rFont val="Tahoma"/>
            <family val="2"/>
            <charset val="186"/>
          </rPr>
          <t xml:space="preserve">
ziņas par iespējamiem gribētājiem
sazvanīju Aiju - vad vietas izpild. Teica, ka ir interese, lai paliek 3</t>
        </r>
      </text>
    </comment>
    <comment ref="M12" authorId="0" shapeId="0" xr:uid="{00000000-0006-0000-0000-00001B000000}">
      <text>
        <r>
          <rPr>
            <b/>
            <sz val="9"/>
            <color indexed="81"/>
            <rFont val="Tahoma"/>
            <family val="2"/>
            <charset val="186"/>
          </rPr>
          <t>User:</t>
        </r>
        <r>
          <rPr>
            <sz val="9"/>
            <color indexed="81"/>
            <rFont val="Tahoma"/>
            <family val="2"/>
            <charset val="186"/>
          </rPr>
          <t xml:space="preserve">
detāli būs zināms pēc papildus personu vajadzību izvērtēšanas</t>
        </r>
      </text>
    </comment>
    <comment ref="E13" authorId="0" shapeId="0" xr:uid="{00000000-0006-0000-0000-00001C000000}">
      <text>
        <r>
          <rPr>
            <b/>
            <sz val="9"/>
            <color indexed="81"/>
            <rFont val="Tahoma"/>
            <family val="2"/>
            <charset val="186"/>
          </rPr>
          <t>User:</t>
        </r>
        <r>
          <rPr>
            <sz val="9"/>
            <color indexed="81"/>
            <rFont val="Tahoma"/>
            <family val="2"/>
            <charset val="186"/>
          </rPr>
          <t xml:space="preserve">
Brocēnu novada pašvaldības sociālās aprūpes centrs "Atpūtas" </t>
        </r>
      </text>
    </comment>
    <comment ref="F13" authorId="0" shapeId="0" xr:uid="{00000000-0006-0000-0000-00001D000000}">
      <text>
        <r>
          <rPr>
            <b/>
            <sz val="9"/>
            <color indexed="81"/>
            <rFont val="Tahoma"/>
            <family val="2"/>
            <charset val="186"/>
          </rPr>
          <t>User:</t>
        </r>
        <r>
          <rPr>
            <sz val="9"/>
            <color indexed="81"/>
            <rFont val="Tahoma"/>
            <family val="2"/>
            <charset val="186"/>
          </rPr>
          <t xml:space="preserve">
izv. Fil iļģi - 1</t>
        </r>
      </text>
    </comment>
    <comment ref="E15" authorId="0" shapeId="0" xr:uid="{00000000-0006-0000-0000-00001E000000}">
      <text>
        <r>
          <rPr>
            <b/>
            <sz val="9"/>
            <color indexed="81"/>
            <rFont val="Tahoma"/>
            <family val="2"/>
            <charset val="186"/>
          </rPr>
          <t>User:</t>
        </r>
        <r>
          <rPr>
            <sz val="9"/>
            <color indexed="81"/>
            <rFont val="Tahoma"/>
            <family val="2"/>
            <charset val="186"/>
          </rPr>
          <t xml:space="preserve">
Pašvaldības teriotorijā nav BSAC </t>
        </r>
      </text>
    </comment>
    <comment ref="F15" authorId="2" shapeId="0" xr:uid="{00000000-0006-0000-0000-00001F000000}">
      <text>
        <r>
          <rPr>
            <b/>
            <sz val="9"/>
            <color indexed="81"/>
            <rFont val="Tahoma"/>
            <family val="2"/>
            <charset val="186"/>
          </rPr>
          <t>Administrator:</t>
        </r>
        <r>
          <rPr>
            <sz val="9"/>
            <color indexed="81"/>
            <rFont val="Tahoma"/>
            <family val="2"/>
            <charset val="186"/>
          </rPr>
          <t xml:space="preserve">
Izvērtēts fil.Liepāja -2</t>
        </r>
      </text>
    </comment>
    <comment ref="G16" authorId="0" shapeId="0" xr:uid="{00000000-0006-0000-0000-000020000000}">
      <text>
        <r>
          <rPr>
            <b/>
            <sz val="9"/>
            <color indexed="81"/>
            <rFont val="Tahoma"/>
            <family val="2"/>
            <charset val="186"/>
          </rPr>
          <t>User:</t>
        </r>
        <r>
          <rPr>
            <sz val="9"/>
            <color indexed="81"/>
            <rFont val="Tahoma"/>
            <family val="2"/>
            <charset val="186"/>
          </rPr>
          <t xml:space="preserve">
 1 persona varērtu gribet, jo gaida rinda uz SAC</t>
        </r>
      </text>
    </comment>
    <comment ref="H16" authorId="0" shapeId="0" xr:uid="{00000000-0006-0000-0000-000021000000}">
      <text>
        <r>
          <rPr>
            <b/>
            <sz val="9"/>
            <color indexed="81"/>
            <rFont val="Tahoma"/>
            <family val="2"/>
            <charset val="186"/>
          </rPr>
          <t>User:</t>
        </r>
        <r>
          <rPr>
            <sz val="9"/>
            <color indexed="81"/>
            <rFont val="Tahoma"/>
            <family val="2"/>
            <charset val="186"/>
          </rPr>
          <t xml:space="preserve">
nodrošinās
16 p -&gt;0 p - gr dz
pirks 
7 pers -&gt;0 p - DAC
9 pers -&gt;0 p - spec darbn 
1 pers - spec konsult
bija 33 -&gt; 1 </t>
        </r>
      </text>
    </comment>
    <comment ref="K16" authorId="0" shapeId="0" xr:uid="{00000000-0006-0000-0000-000022000000}">
      <text>
        <r>
          <rPr>
            <b/>
            <sz val="9"/>
            <color indexed="81"/>
            <rFont val="Tahoma"/>
            <family val="2"/>
            <charset val="186"/>
          </rPr>
          <t>User:</t>
        </r>
        <r>
          <rPr>
            <sz val="9"/>
            <color indexed="81"/>
            <rFont val="Tahoma"/>
            <family val="2"/>
            <charset val="186"/>
          </rPr>
          <t xml:space="preserve">
asistenti un aprūpē mājās un soc.d.</t>
        </r>
      </text>
    </comment>
    <comment ref="N16" authorId="1" shapeId="0" xr:uid="{00000000-0006-0000-0000-000023000000}">
      <text>
        <r>
          <rPr>
            <b/>
            <sz val="9"/>
            <color indexed="81"/>
            <rFont val="Tahoma"/>
            <family val="2"/>
          </rPr>
          <t>Inga:</t>
        </r>
        <r>
          <rPr>
            <sz val="9"/>
            <color indexed="81"/>
            <rFont val="Tahoma"/>
            <family val="2"/>
          </rPr>
          <t xml:space="preserve">
bija 16</t>
        </r>
      </text>
    </comment>
    <comment ref="O16" authorId="0" shapeId="0" xr:uid="{00000000-0006-0000-0000-000024000000}">
      <text>
        <r>
          <rPr>
            <b/>
            <sz val="9"/>
            <color indexed="81"/>
            <rFont val="Tahoma"/>
            <family val="2"/>
            <charset val="186"/>
          </rPr>
          <t>User:</t>
        </r>
        <r>
          <rPr>
            <sz val="9"/>
            <color indexed="81"/>
            <rFont val="Tahoma"/>
            <family val="2"/>
            <charset val="186"/>
          </rPr>
          <t xml:space="preserve">
bija  gr.dzīv.</t>
        </r>
      </text>
    </comment>
    <comment ref="P16" authorId="1" shapeId="0" xr:uid="{00000000-0006-0000-0000-000025000000}">
      <text>
        <r>
          <rPr>
            <b/>
            <sz val="9"/>
            <color indexed="81"/>
            <rFont val="Tahoma"/>
            <family val="2"/>
          </rPr>
          <t>Inga:</t>
        </r>
        <r>
          <rPr>
            <sz val="9"/>
            <color indexed="81"/>
            <rFont val="Tahoma"/>
            <family val="2"/>
          </rPr>
          <t xml:space="preserve">
</t>
        </r>
        <r>
          <rPr>
            <b/>
            <sz val="9"/>
            <color indexed="81"/>
            <rFont val="Tahoma"/>
            <family val="2"/>
          </rPr>
          <t>bija 16</t>
        </r>
      </text>
    </comment>
    <comment ref="Q16" authorId="1" shapeId="0" xr:uid="{00000000-0006-0000-0000-000026000000}">
      <text>
        <r>
          <rPr>
            <b/>
            <sz val="9"/>
            <color indexed="81"/>
            <rFont val="Tahoma"/>
            <family val="2"/>
          </rPr>
          <t>Inga:</t>
        </r>
        <r>
          <rPr>
            <sz val="9"/>
            <color indexed="81"/>
            <rFont val="Tahoma"/>
            <family val="2"/>
          </rPr>
          <t xml:space="preserve">
bija 16</t>
        </r>
      </text>
    </comment>
    <comment ref="R16" authorId="0" shapeId="0" xr:uid="{00000000-0006-0000-0000-000027000000}">
      <text>
        <r>
          <rPr>
            <b/>
            <sz val="9"/>
            <color indexed="81"/>
            <rFont val="Tahoma"/>
            <family val="2"/>
            <charset val="186"/>
          </rPr>
          <t>User:</t>
        </r>
        <r>
          <rPr>
            <sz val="9"/>
            <color indexed="81"/>
            <rFont val="Tahoma"/>
            <family val="2"/>
            <charset val="186"/>
          </rPr>
          <t xml:space="preserve">
bija 0</t>
        </r>
      </text>
    </comment>
    <comment ref="S16" authorId="0" shapeId="0" xr:uid="{00000000-0006-0000-0000-000028000000}">
      <text>
        <r>
          <rPr>
            <b/>
            <sz val="9"/>
            <color indexed="81"/>
            <rFont val="Tahoma"/>
            <family val="2"/>
            <charset val="186"/>
          </rPr>
          <t>User:</t>
        </r>
        <r>
          <rPr>
            <sz val="9"/>
            <color indexed="81"/>
            <rFont val="Tahoma"/>
            <family val="2"/>
            <charset val="186"/>
          </rPr>
          <t xml:space="preserve">
1905.gada iela 4, Jaundundaga, Dundagas pag.</t>
        </r>
      </text>
    </comment>
    <comment ref="T16" authorId="0" shapeId="0" xr:uid="{00000000-0006-0000-0000-000029000000}">
      <text>
        <r>
          <rPr>
            <b/>
            <sz val="9"/>
            <color indexed="81"/>
            <rFont val="Tahoma"/>
            <family val="2"/>
            <charset val="186"/>
          </rPr>
          <t>User:</t>
        </r>
        <r>
          <rPr>
            <sz val="9"/>
            <color indexed="81"/>
            <rFont val="Tahoma"/>
            <family val="2"/>
            <charset val="186"/>
          </rPr>
          <t xml:space="preserve">
~2 km no Dundagas centra (kur pieejami visp pakalp), pieturv ~200m, </t>
        </r>
      </text>
    </comment>
    <comment ref="U16" authorId="0" shapeId="0" xr:uid="{00000000-0006-0000-0000-00002A000000}">
      <text>
        <r>
          <rPr>
            <b/>
            <sz val="9"/>
            <color indexed="81"/>
            <rFont val="Tahoma"/>
            <family val="2"/>
            <charset val="186"/>
          </rPr>
          <t>User:</t>
        </r>
        <r>
          <rPr>
            <sz val="9"/>
            <color indexed="81"/>
            <rFont val="Tahoma"/>
            <family val="2"/>
            <charset val="186"/>
          </rPr>
          <t xml:space="preserve">
pašlaik daļēji apdzīvota dzīvojamā ēka</t>
        </r>
      </text>
    </comment>
    <comment ref="V16" authorId="0" shapeId="0" xr:uid="{00000000-0006-0000-0000-00002B000000}">
      <text>
        <r>
          <rPr>
            <b/>
            <sz val="9"/>
            <color indexed="81"/>
            <rFont val="Tahoma"/>
            <family val="2"/>
            <charset val="186"/>
          </rPr>
          <t>User:</t>
        </r>
        <r>
          <rPr>
            <sz val="9"/>
            <color indexed="81"/>
            <rFont val="Tahoma"/>
            <family val="2"/>
            <charset val="186"/>
          </rPr>
          <t xml:space="preserve">
grupu dz un dzīvokļi (parastie)</t>
        </r>
      </text>
    </comment>
    <comment ref="W16" authorId="0" shapeId="0" xr:uid="{00000000-0006-0000-0000-00002C000000}">
      <text>
        <r>
          <rPr>
            <b/>
            <sz val="9"/>
            <color indexed="81"/>
            <rFont val="Tahoma"/>
            <family val="2"/>
            <charset val="186"/>
          </rPr>
          <t>User:</t>
        </r>
        <r>
          <rPr>
            <sz val="9"/>
            <color indexed="81"/>
            <rFont val="Tahoma"/>
            <family val="2"/>
            <charset val="186"/>
          </rPr>
          <t xml:space="preserve">
atjaunošana</t>
        </r>
      </text>
    </comment>
    <comment ref="X16" authorId="0" shapeId="0" xr:uid="{00000000-0006-0000-0000-00002D000000}">
      <text>
        <r>
          <rPr>
            <b/>
            <sz val="9"/>
            <color indexed="81"/>
            <rFont val="Tahoma"/>
            <family val="2"/>
            <charset val="186"/>
          </rPr>
          <t>User:</t>
        </r>
        <r>
          <rPr>
            <sz val="9"/>
            <color indexed="81"/>
            <rFont val="Tahoma"/>
            <family val="2"/>
            <charset val="186"/>
          </rPr>
          <t xml:space="preserve">
5</t>
        </r>
      </text>
    </comment>
    <comment ref="Y16" authorId="1" shapeId="0" xr:uid="{00000000-0006-0000-0000-00002E000000}">
      <text>
        <r>
          <rPr>
            <b/>
            <sz val="9"/>
            <color indexed="81"/>
            <rFont val="Tahoma"/>
            <family val="2"/>
          </rPr>
          <t>Inga:</t>
        </r>
        <r>
          <rPr>
            <sz val="9"/>
            <color indexed="81"/>
            <rFont val="Tahoma"/>
            <family val="2"/>
          </rPr>
          <t xml:space="preserve">
bija 369153Eur</t>
        </r>
      </text>
    </comment>
    <comment ref="Z16" authorId="1" shapeId="0" xr:uid="{00000000-0006-0000-0000-00002F000000}">
      <text>
        <r>
          <rPr>
            <b/>
            <sz val="9"/>
            <color indexed="81"/>
            <rFont val="Tahoma"/>
            <family val="2"/>
          </rPr>
          <t>Inga:</t>
        </r>
        <r>
          <rPr>
            <sz val="9"/>
            <color indexed="81"/>
            <rFont val="Tahoma"/>
            <family val="2"/>
          </rPr>
          <t xml:space="preserve">
bij 313780,05Eur</t>
        </r>
      </text>
    </comment>
    <comment ref="AA16" authorId="1" shapeId="0" xr:uid="{00000000-0006-0000-0000-000030000000}">
      <text>
        <r>
          <rPr>
            <b/>
            <sz val="9"/>
            <color indexed="81"/>
            <rFont val="Tahoma"/>
            <family val="2"/>
          </rPr>
          <t>Inga:</t>
        </r>
        <r>
          <rPr>
            <sz val="9"/>
            <color indexed="81"/>
            <rFont val="Tahoma"/>
            <family val="2"/>
          </rPr>
          <t xml:space="preserve">
bija 55372,95Eur</t>
        </r>
      </text>
    </comment>
    <comment ref="AB16" authorId="0" shapeId="0" xr:uid="{00000000-0006-0000-0000-000031000000}">
      <text>
        <r>
          <rPr>
            <b/>
            <sz val="9"/>
            <color indexed="81"/>
            <rFont val="Tahoma"/>
            <family val="2"/>
            <charset val="186"/>
          </rPr>
          <t>User:</t>
        </r>
        <r>
          <rPr>
            <sz val="9"/>
            <color indexed="81"/>
            <rFont val="Tahoma"/>
            <family val="2"/>
            <charset val="186"/>
          </rPr>
          <t xml:space="preserve">
nav zināms</t>
        </r>
      </text>
    </comment>
    <comment ref="AE16" authorId="0" shapeId="0" xr:uid="{00000000-0006-0000-0000-000032000000}">
      <text>
        <r>
          <rPr>
            <b/>
            <sz val="9"/>
            <color indexed="81"/>
            <rFont val="Tahoma"/>
            <family val="2"/>
            <charset val="186"/>
          </rPr>
          <t>User:</t>
        </r>
        <r>
          <rPr>
            <sz val="9"/>
            <color indexed="81"/>
            <rFont val="Tahoma"/>
            <family val="2"/>
            <charset val="186"/>
          </rPr>
          <t xml:space="preserve">
nav zināms</t>
        </r>
      </text>
    </comment>
    <comment ref="AF16" authorId="0" shapeId="0" xr:uid="{00000000-0006-0000-0000-000033000000}">
      <text>
        <r>
          <rPr>
            <b/>
            <sz val="9"/>
            <color indexed="81"/>
            <rFont val="Tahoma"/>
            <family val="2"/>
            <charset val="186"/>
          </rPr>
          <t>User:</t>
        </r>
        <r>
          <rPr>
            <sz val="9"/>
            <color indexed="81"/>
            <rFont val="Tahoma"/>
            <family val="2"/>
            <charset val="186"/>
          </rPr>
          <t xml:space="preserve">
nav zināms</t>
        </r>
      </text>
    </comment>
    <comment ref="E17" authorId="0" shapeId="0" xr:uid="{00000000-0006-0000-0000-000036000000}">
      <text>
        <r>
          <rPr>
            <b/>
            <sz val="9"/>
            <color indexed="81"/>
            <rFont val="Tahoma"/>
            <family val="2"/>
            <charset val="186"/>
          </rPr>
          <t>User:</t>
        </r>
        <r>
          <rPr>
            <sz val="9"/>
            <color indexed="81"/>
            <rFont val="Tahoma"/>
            <family val="2"/>
            <charset val="186"/>
          </rPr>
          <t xml:space="preserve">
VSAC „Kurzeme” filiāle „Dundaga” kl.skaits
Nav zināms:
SIA „Dundagas veselības centrs”
Dundagas novada pašvaldības pansija „Jaundundaga” 
Biedrība „Dundagas aprūpes nams - Stacija”</t>
        </r>
      </text>
    </comment>
    <comment ref="F17" authorId="0" shapeId="0" xr:uid="{00000000-0006-0000-0000-000037000000}">
      <text>
        <r>
          <rPr>
            <b/>
            <sz val="9"/>
            <color indexed="81"/>
            <rFont val="Tahoma"/>
            <family val="2"/>
            <charset val="186"/>
          </rPr>
          <t xml:space="preserve">User:
fil Dundaga izvērt 16
</t>
        </r>
        <r>
          <rPr>
            <sz val="9"/>
            <color indexed="81"/>
            <rFont val="Tahoma"/>
            <family val="2"/>
            <charset val="186"/>
          </rPr>
          <t xml:space="preserve">
pēc pašv piederības
 - izvērtēti 4 fil Dundaga un 1 fil Iļģi</t>
        </r>
      </text>
    </comment>
    <comment ref="H18" authorId="0" shapeId="0" xr:uid="{00000000-0006-0000-0000-000038000000}">
      <text>
        <r>
          <rPr>
            <b/>
            <sz val="9"/>
            <color indexed="81"/>
            <rFont val="Tahoma"/>
            <family val="2"/>
            <charset val="186"/>
          </rPr>
          <t>User:</t>
        </r>
        <r>
          <rPr>
            <sz val="9"/>
            <color indexed="81"/>
            <rFont val="Tahoma"/>
            <family val="2"/>
            <charset val="186"/>
          </rPr>
          <t xml:space="preserve">
7 b - soc reh  </t>
        </r>
      </text>
    </comment>
    <comment ref="E19" authorId="0" shapeId="0" xr:uid="{00000000-0006-0000-0000-000039000000}">
      <text>
        <r>
          <rPr>
            <b/>
            <sz val="9"/>
            <color indexed="81"/>
            <rFont val="Tahoma"/>
            <family val="2"/>
            <charset val="186"/>
          </rPr>
          <t>User:</t>
        </r>
        <r>
          <rPr>
            <sz val="9"/>
            <color indexed="81"/>
            <rFont val="Tahoma"/>
            <family val="2"/>
            <charset val="186"/>
          </rPr>
          <t xml:space="preserve">
Pašvaldības teriotorijā nav BSAC 
Dundagas novada Mazirbes internātpamatskola SAC
Tiek likvidēta intpsk.</t>
        </r>
      </text>
    </comment>
    <comment ref="F19" authorId="2" shapeId="0" xr:uid="{00000000-0006-0000-0000-00003A000000}">
      <text>
        <r>
          <rPr>
            <b/>
            <sz val="9"/>
            <color indexed="81"/>
            <rFont val="Tahoma"/>
            <family val="2"/>
            <charset val="186"/>
          </rPr>
          <t>Administrator:</t>
        </r>
        <r>
          <rPr>
            <sz val="9"/>
            <color indexed="81"/>
            <rFont val="Tahoma"/>
            <family val="2"/>
            <charset val="186"/>
          </rPr>
          <t xml:space="preserve">
fil. Liepāja -1</t>
        </r>
      </text>
    </comment>
    <comment ref="I19" authorId="2" shapeId="0" xr:uid="{00000000-0006-0000-0000-00003B000000}">
      <text>
        <r>
          <rPr>
            <b/>
            <sz val="9"/>
            <color indexed="81"/>
            <rFont val="Tahoma"/>
            <family val="2"/>
            <charset val="186"/>
          </rPr>
          <t>Administrator:</t>
        </r>
        <r>
          <rPr>
            <sz val="9"/>
            <color indexed="81"/>
            <rFont val="Tahoma"/>
            <family val="2"/>
            <charset val="186"/>
          </rPr>
          <t xml:space="preserve">
Pēc bāriņtiesas datiem nav pieejama neviena audžuģimene (DI plāns). Pēc 2016.gada pārskata 17 bērni ir pie aizbildņiem, 2 bērni audžuģimenē
5 b ir audžuģim, ir 2 b Īslīcē, par aizbildnību nezin</t>
        </r>
      </text>
    </comment>
    <comment ref="M20" authorId="0" shapeId="0" xr:uid="{00000000-0006-0000-0000-00003C000000}">
      <text>
        <r>
          <rPr>
            <b/>
            <sz val="9"/>
            <color indexed="81"/>
            <rFont val="Tahoma"/>
            <family val="2"/>
            <charset val="186"/>
          </rPr>
          <t>User:</t>
        </r>
        <r>
          <rPr>
            <sz val="9"/>
            <color indexed="81"/>
            <rFont val="Tahoma"/>
            <family val="2"/>
            <charset val="186"/>
          </rPr>
          <t xml:space="preserve">
atbilstoši pieprasījumam</t>
        </r>
      </text>
    </comment>
    <comment ref="E21" authorId="0" shapeId="0" xr:uid="{00000000-0006-0000-0000-00003D000000}">
      <text>
        <r>
          <rPr>
            <b/>
            <sz val="9"/>
            <color indexed="81"/>
            <rFont val="Tahoma"/>
            <family val="2"/>
            <charset val="186"/>
          </rPr>
          <t>User:</t>
        </r>
        <r>
          <rPr>
            <sz val="9"/>
            <color indexed="81"/>
            <rFont val="Tahoma"/>
            <family val="2"/>
            <charset val="186"/>
          </rPr>
          <t xml:space="preserve">
Durbes nov. nav SAC </t>
        </r>
      </text>
    </comment>
    <comment ref="I22" authorId="2" shapeId="0" xr:uid="{00000000-0006-0000-0000-00003E000000}">
      <text>
        <r>
          <rPr>
            <b/>
            <sz val="9"/>
            <color indexed="81"/>
            <rFont val="Tahoma"/>
            <family val="2"/>
            <charset val="186"/>
          </rPr>
          <t>Administrator:</t>
        </r>
        <r>
          <rPr>
            <sz val="9"/>
            <color indexed="81"/>
            <rFont val="Tahoma"/>
            <family val="2"/>
            <charset val="186"/>
          </rPr>
          <t xml:space="preserve">
ģimenes asistents?</t>
        </r>
      </text>
    </comment>
    <comment ref="M22" authorId="0" shapeId="0" xr:uid="{00000000-0006-0000-0000-00003F000000}">
      <text>
        <r>
          <rPr>
            <b/>
            <sz val="9"/>
            <color indexed="81"/>
            <rFont val="Tahoma"/>
            <family val="2"/>
            <charset val="186"/>
          </rPr>
          <t>User:</t>
        </r>
        <r>
          <rPr>
            <sz val="9"/>
            <color indexed="81"/>
            <rFont val="Tahoma"/>
            <family val="2"/>
            <charset val="186"/>
          </rPr>
          <t xml:space="preserve">
atbilstoši pieprasījumam</t>
        </r>
      </text>
    </comment>
    <comment ref="E23" authorId="0" shapeId="0" xr:uid="{00000000-0006-0000-0000-000040000000}">
      <text>
        <r>
          <rPr>
            <b/>
            <sz val="9"/>
            <color indexed="81"/>
            <rFont val="Tahoma"/>
            <family val="2"/>
            <charset val="186"/>
          </rPr>
          <t>User:</t>
        </r>
        <r>
          <rPr>
            <sz val="9"/>
            <color indexed="81"/>
            <rFont val="Tahoma"/>
            <family val="2"/>
            <charset val="186"/>
          </rPr>
          <t xml:space="preserve">
Pašvaldības teriotorijā nav BSAC </t>
        </r>
      </text>
    </comment>
    <comment ref="F23" authorId="2" shapeId="0" xr:uid="{00000000-0006-0000-0000-000041000000}">
      <text>
        <r>
          <rPr>
            <b/>
            <sz val="9"/>
            <color indexed="81"/>
            <rFont val="Tahoma"/>
            <family val="2"/>
            <charset val="186"/>
          </rPr>
          <t>Administrator:</t>
        </r>
        <r>
          <rPr>
            <sz val="9"/>
            <color indexed="81"/>
            <rFont val="Tahoma"/>
            <family val="2"/>
            <charset val="186"/>
          </rPr>
          <t xml:space="preserve">
fil.Liepāja - 3</t>
        </r>
      </text>
    </comment>
    <comment ref="I23" authorId="2" shapeId="0" xr:uid="{00000000-0006-0000-0000-000042000000}">
      <text>
        <r>
          <rPr>
            <b/>
            <sz val="9"/>
            <color indexed="81"/>
            <rFont val="Tahoma"/>
            <family val="2"/>
            <charset val="186"/>
          </rPr>
          <t>Administrator:</t>
        </r>
        <r>
          <rPr>
            <sz val="9"/>
            <color indexed="81"/>
            <rFont val="Tahoma"/>
            <family val="2"/>
            <charset val="186"/>
          </rPr>
          <t xml:space="preserve">
Pēc 2016. gada pārskata, 3 adopcijas lēmumi, novadā ir 1 audžuģimene (uzturas 2 bērni no citas pašvaldības), 1 lēmums par sevišķā aizbildņa iecelšanu, 3 lēmumi par aizbildnības nodibināšanu, 1 lēmums par aizbildņa statusa piešķiršanu. </t>
        </r>
      </text>
    </comment>
    <comment ref="K23" authorId="0" shapeId="0" xr:uid="{00000000-0006-0000-0000-000043000000}">
      <text>
        <r>
          <rPr>
            <b/>
            <sz val="9"/>
            <color indexed="81"/>
            <rFont val="Tahoma"/>
            <family val="2"/>
            <charset val="186"/>
          </rPr>
          <t>User:</t>
        </r>
        <r>
          <rPr>
            <sz val="9"/>
            <color indexed="81"/>
            <rFont val="Tahoma"/>
            <family val="2"/>
            <charset val="186"/>
          </rPr>
          <t xml:space="preserve">
atbilstoši lēmumiem par aizbildnību, audžuģimenēm un adopciju</t>
        </r>
      </text>
    </comment>
    <comment ref="D24" authorId="0" shapeId="0" xr:uid="{00000000-0006-0000-0000-000044000000}">
      <text>
        <r>
          <rPr>
            <b/>
            <sz val="9"/>
            <color indexed="81"/>
            <rFont val="Tahoma"/>
            <family val="2"/>
            <charset val="186"/>
          </rPr>
          <t>User:</t>
        </r>
        <r>
          <rPr>
            <sz val="9"/>
            <color indexed="81"/>
            <rFont val="Tahoma"/>
            <family val="2"/>
            <charset val="186"/>
          </rPr>
          <t xml:space="preserve">
VDEĀVK dati</t>
        </r>
      </text>
    </comment>
    <comment ref="H24" authorId="0" shapeId="0" xr:uid="{00000000-0006-0000-0000-000045000000}">
      <text>
        <r>
          <rPr>
            <b/>
            <sz val="9"/>
            <color indexed="81"/>
            <rFont val="Tahoma"/>
            <family val="2"/>
            <charset val="186"/>
          </rPr>
          <t>User:</t>
        </r>
        <r>
          <rPr>
            <sz val="9"/>
            <color indexed="81"/>
            <rFont val="Tahoma"/>
            <family val="2"/>
            <charset val="186"/>
          </rPr>
          <t xml:space="preserve">
pirks
indiv konsult - 9 p</t>
        </r>
      </text>
    </comment>
    <comment ref="E25" authorId="0" shapeId="0" xr:uid="{00000000-0006-0000-0000-000046000000}">
      <text>
        <r>
          <rPr>
            <b/>
            <sz val="9"/>
            <color indexed="81"/>
            <rFont val="Tahoma"/>
            <family val="2"/>
            <charset val="186"/>
          </rPr>
          <t>User:</t>
        </r>
        <r>
          <rPr>
            <sz val="9"/>
            <color indexed="81"/>
            <rFont val="Tahoma"/>
            <family val="2"/>
            <charset val="186"/>
          </rPr>
          <t xml:space="preserve">
VSAC „Kurzeme”, tai skaitā 
VSAC „Kurzeme” filiāle „Iļģi”   - vietu skaits</t>
        </r>
      </text>
    </comment>
    <comment ref="F25" authorId="0" shapeId="0" xr:uid="{00000000-0006-0000-0000-000047000000}">
      <text>
        <r>
          <rPr>
            <b/>
            <sz val="9"/>
            <color indexed="81"/>
            <rFont val="Tahoma"/>
            <family val="2"/>
            <charset val="186"/>
          </rPr>
          <t xml:space="preserve">User:
fil Iļģi izvērt 57
</t>
        </r>
        <r>
          <rPr>
            <sz val="9"/>
            <color indexed="81"/>
            <rFont val="Tahoma"/>
            <family val="2"/>
            <charset val="186"/>
          </rPr>
          <t xml:space="preserve">
pēc pašvald piederības - izv fil iļģi -1</t>
        </r>
      </text>
    </comment>
    <comment ref="G25" authorId="0" shapeId="0" xr:uid="{00000000-0006-0000-0000-000048000000}">
      <text>
        <r>
          <rPr>
            <b/>
            <sz val="9"/>
            <color indexed="81"/>
            <rFont val="Tahoma"/>
            <family val="2"/>
            <charset val="186"/>
          </rPr>
          <t>User:</t>
        </r>
        <r>
          <rPr>
            <sz val="9"/>
            <color indexed="81"/>
            <rFont val="Tahoma"/>
            <family val="2"/>
            <charset val="186"/>
          </rPr>
          <t xml:space="preserve">
tel saruna 23.04.2018., ka fil Iļģi varētu būt 2 papildus intersenti</t>
        </r>
      </text>
    </comment>
    <comment ref="H26" authorId="0" shapeId="0" xr:uid="{00000000-0006-0000-0000-000049000000}">
      <text>
        <r>
          <rPr>
            <b/>
            <sz val="9"/>
            <color indexed="81"/>
            <rFont val="Tahoma"/>
            <family val="2"/>
            <charset val="186"/>
          </rPr>
          <t>User:</t>
        </r>
        <r>
          <rPr>
            <sz val="9"/>
            <color indexed="81"/>
            <rFont val="Tahoma"/>
            <family val="2"/>
            <charset val="186"/>
          </rPr>
          <t xml:space="preserve">
1 b - apr pakalp 
8+1 b - soc.reh. pakalp
2 b - atelp br
27.03.2018. e-p, ka ir deklarēts jauns b ar FT, kam ir AP un plāno sneigt soc.reh.</t>
        </r>
      </text>
    </comment>
    <comment ref="I26" authorId="2" shapeId="0" xr:uid="{00000000-0006-0000-0000-00004A000000}">
      <text>
        <r>
          <rPr>
            <b/>
            <sz val="9"/>
            <color indexed="81"/>
            <rFont val="Tahoma"/>
            <family val="2"/>
            <charset val="186"/>
          </rPr>
          <t>Administrator:</t>
        </r>
        <r>
          <rPr>
            <sz val="9"/>
            <color indexed="81"/>
            <rFont val="Tahoma"/>
            <family val="2"/>
            <charset val="186"/>
          </rPr>
          <t xml:space="preserve">
ģimenes asistents?</t>
        </r>
      </text>
    </comment>
    <comment ref="E27" authorId="0" shapeId="0" xr:uid="{00000000-0006-0000-0000-00004B000000}">
      <text>
        <r>
          <rPr>
            <b/>
            <sz val="9"/>
            <color indexed="81"/>
            <rFont val="Tahoma"/>
            <family val="2"/>
            <charset val="186"/>
          </rPr>
          <t>User:</t>
        </r>
        <r>
          <rPr>
            <sz val="9"/>
            <color indexed="81"/>
            <rFont val="Tahoma"/>
            <family val="2"/>
            <charset val="186"/>
          </rPr>
          <t xml:space="preserve">
Pašvaldības teriotorijā nav BSAC </t>
        </r>
      </text>
    </comment>
    <comment ref="I27" authorId="2" shapeId="0" xr:uid="{00000000-0006-0000-0000-00004C000000}">
      <text>
        <r>
          <rPr>
            <b/>
            <sz val="9"/>
            <color indexed="81"/>
            <rFont val="Tahoma"/>
            <family val="2"/>
            <charset val="186"/>
          </rPr>
          <t>Administrator:</t>
        </r>
        <r>
          <rPr>
            <sz val="9"/>
            <color indexed="81"/>
            <rFont val="Tahoma"/>
            <family val="2"/>
            <charset val="186"/>
          </rPr>
          <t xml:space="preserve">
Pēc 2017.gada pārskata-maksā pabalstus 3 audžuģimenēm</t>
        </r>
      </text>
    </comment>
    <comment ref="H28" authorId="0" shapeId="0" xr:uid="{00000000-0006-0000-0000-00004D000000}">
      <text>
        <r>
          <rPr>
            <b/>
            <sz val="9"/>
            <color indexed="81"/>
            <rFont val="Tahoma"/>
            <family val="2"/>
            <charset val="186"/>
          </rPr>
          <t>User:</t>
        </r>
        <r>
          <rPr>
            <sz val="9"/>
            <color indexed="81"/>
            <rFont val="Tahoma"/>
            <family val="2"/>
            <charset val="186"/>
          </rPr>
          <t xml:space="preserve">
    nodrošinās
DAC ar apr -10 p, 
DAC bez apr -30 p, 
sDarbn -30 p
gr. Dz. - 8 p </t>
        </r>
        <r>
          <rPr>
            <b/>
            <sz val="9"/>
            <color indexed="81"/>
            <rFont val="Tahoma"/>
            <family val="2"/>
            <charset val="186"/>
          </rPr>
          <t>(t.sk. 4 no VSAC</t>
        </r>
        <r>
          <rPr>
            <sz val="9"/>
            <color indexed="81"/>
            <rFont val="Tahoma"/>
            <family val="2"/>
            <charset val="186"/>
          </rPr>
          <t xml:space="preserve">)
    pirks 
12 personām
spec. konsult., apr. mājās, atb. gr un gr.nod. </t>
        </r>
      </text>
    </comment>
    <comment ref="I28" authorId="2" shapeId="0" xr:uid="{00000000-0006-0000-0000-00004E000000}">
      <text>
        <r>
          <rPr>
            <b/>
            <sz val="9"/>
            <color indexed="81"/>
            <rFont val="Tahoma"/>
            <family val="2"/>
            <charset val="186"/>
          </rPr>
          <t>Administrator:</t>
        </r>
        <r>
          <rPr>
            <sz val="9"/>
            <color indexed="81"/>
            <rFont val="Tahoma"/>
            <family val="2"/>
            <charset val="186"/>
          </rPr>
          <t xml:space="preserve">
tai skaitā 12 pers aprūpe mājās </t>
        </r>
      </text>
    </comment>
    <comment ref="P28" authorId="0" shapeId="0" xr:uid="{00000000-0006-0000-0000-00004F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8" authorId="0" shapeId="0" xr:uid="{00000000-0006-0000-0000-000050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29" authorId="0" shapeId="0" xr:uid="{00000000-0006-0000-0000-000051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9" authorId="0" shapeId="0" xr:uid="{00000000-0006-0000-0000-000052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30" authorId="0" shapeId="0" xr:uid="{00000000-0006-0000-0000-00005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30" authorId="0" shapeId="0" xr:uid="{00000000-0006-0000-0000-00005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I31" authorId="0" shapeId="0" xr:uid="{00000000-0006-0000-0000-000055000000}">
      <text>
        <r>
          <rPr>
            <b/>
            <sz val="9"/>
            <color indexed="81"/>
            <rFont val="Tahoma"/>
            <family val="2"/>
            <charset val="186"/>
          </rPr>
          <t>User:</t>
        </r>
        <r>
          <rPr>
            <sz val="9"/>
            <color indexed="81"/>
            <rFont val="Tahoma"/>
            <family val="2"/>
            <charset val="186"/>
          </rPr>
          <t xml:space="preserve">
Pēc reģistra patversme </t>
        </r>
      </text>
    </comment>
    <comment ref="N31" authorId="0" shapeId="0" xr:uid="{00000000-0006-0000-0000-000056000000}">
      <text>
        <r>
          <rPr>
            <b/>
            <sz val="9"/>
            <color indexed="81"/>
            <rFont val="Tahoma"/>
            <family val="2"/>
            <charset val="186"/>
          </rPr>
          <t>User:</t>
        </r>
        <r>
          <rPr>
            <sz val="9"/>
            <color indexed="81"/>
            <rFont val="Tahoma"/>
            <family val="2"/>
            <charset val="186"/>
          </rPr>
          <t xml:space="preserve">
t.sk. 4 no VSAC</t>
        </r>
      </text>
    </comment>
    <comment ref="E33" authorId="0" shapeId="0" xr:uid="{00000000-0006-0000-0000-000057000000}">
      <text>
        <r>
          <rPr>
            <b/>
            <sz val="9"/>
            <color indexed="81"/>
            <rFont val="Tahoma"/>
            <family val="2"/>
            <charset val="186"/>
          </rPr>
          <t>User:</t>
        </r>
        <r>
          <rPr>
            <sz val="9"/>
            <color indexed="81"/>
            <rFont val="Tahoma"/>
            <family val="2"/>
            <charset val="186"/>
          </rPr>
          <t xml:space="preserve">
VSAC „Kurzeme” filiāle „Gudenieki” kl.skaits
Nav zināms:
Kuldīgas novada sociālās aprūpes centrs ''Venta''p</t>
        </r>
      </text>
    </comment>
    <comment ref="F33" authorId="0" shapeId="0" xr:uid="{00000000-0006-0000-0000-000058000000}">
      <text>
        <r>
          <rPr>
            <b/>
            <sz val="9"/>
            <color indexed="81"/>
            <rFont val="Tahoma"/>
            <family val="2"/>
            <charset val="186"/>
          </rPr>
          <t>User:</t>
        </r>
        <r>
          <rPr>
            <sz val="9"/>
            <color indexed="81"/>
            <rFont val="Tahoma"/>
            <family val="2"/>
            <charset val="186"/>
          </rPr>
          <t xml:space="preserve">
VSAC „Kurzeme” filiāle „Gudenieki” 
pēc pašv piederības
 fil Iļģi 2 un fil Gidenieki - 2</t>
        </r>
      </text>
    </comment>
    <comment ref="H34" authorId="0" shapeId="0" xr:uid="{00000000-0006-0000-0000-000059000000}">
      <text>
        <r>
          <rPr>
            <b/>
            <sz val="9"/>
            <color indexed="81"/>
            <rFont val="Tahoma"/>
            <family val="2"/>
            <charset val="186"/>
          </rPr>
          <t>User:</t>
        </r>
        <r>
          <rPr>
            <sz val="9"/>
            <color indexed="81"/>
            <rFont val="Tahoma"/>
            <family val="2"/>
            <charset val="186"/>
          </rPr>
          <t xml:space="preserve">
3 b - apr pakalp
16 b - soc reh.
8 b -  atelp br</t>
        </r>
      </text>
    </comment>
    <comment ref="P34" authorId="0" shapeId="0" xr:uid="{00000000-0006-0000-0000-00005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r>
          <rPr>
            <sz val="12"/>
            <color indexed="81"/>
            <rFont val="Tahoma"/>
            <family val="2"/>
          </rPr>
          <t>tel.saruna 23.08.2018. -</t>
        </r>
        <r>
          <rPr>
            <b/>
            <sz val="12"/>
            <color indexed="81"/>
            <rFont val="Tahoma"/>
            <family val="2"/>
          </rPr>
          <t xml:space="preserve"> plānots, ka vienā spārnā būs DAC pers ar GRT un nodalītās telpās </t>
        </r>
        <r>
          <rPr>
            <b/>
            <u/>
            <sz val="12"/>
            <color indexed="81"/>
            <rFont val="Tahoma"/>
            <family val="2"/>
          </rPr>
          <t>dac b ar FT</t>
        </r>
        <r>
          <rPr>
            <b/>
            <sz val="12"/>
            <color indexed="81"/>
            <rFont val="Tahoma"/>
            <family val="2"/>
          </rPr>
          <t xml:space="preserve"> </t>
        </r>
        <r>
          <rPr>
            <b/>
            <u/>
            <sz val="12"/>
            <color indexed="81"/>
            <rFont val="Tahoma"/>
            <family val="2"/>
          </rPr>
          <t>un otrā spārnā SRC</t>
        </r>
        <r>
          <rPr>
            <b/>
            <sz val="12"/>
            <color indexed="81"/>
            <rFont val="Tahoma"/>
            <family val="2"/>
          </rPr>
          <t xml:space="preserve"> - 2 telpām speciālistiem 1.stāvā un 2-2.stāvā. 
Kopā SRC - 4 telpas.</t>
        </r>
      </text>
    </comment>
    <comment ref="Q34" authorId="0" shapeId="0" xr:uid="{00000000-0006-0000-0000-00005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E36" authorId="0" shapeId="0" xr:uid="{00000000-0006-0000-0000-00005C000000}">
      <text>
        <r>
          <rPr>
            <b/>
            <sz val="9"/>
            <color indexed="81"/>
            <rFont val="Tahoma"/>
            <family val="2"/>
            <charset val="186"/>
          </rPr>
          <t>User:</t>
        </r>
        <r>
          <rPr>
            <sz val="9"/>
            <color indexed="81"/>
            <rFont val="Tahoma"/>
            <family val="2"/>
            <charset val="186"/>
          </rPr>
          <t xml:space="preserve">
Pašvaldības teriotorijā nav BSAC </t>
        </r>
      </text>
    </comment>
    <comment ref="F36" authorId="2" shapeId="0" xr:uid="{00000000-0006-0000-0000-00005D000000}">
      <text>
        <r>
          <rPr>
            <b/>
            <sz val="9"/>
            <color indexed="81"/>
            <rFont val="Tahoma"/>
            <family val="2"/>
            <charset val="186"/>
          </rPr>
          <t>Administrator:</t>
        </r>
        <r>
          <rPr>
            <sz val="9"/>
            <color indexed="81"/>
            <rFont val="Tahoma"/>
            <family val="2"/>
            <charset val="186"/>
          </rPr>
          <t xml:space="preserve">
fil.Liepāja -1</t>
        </r>
      </text>
    </comment>
    <comment ref="I36" authorId="2" shapeId="0" xr:uid="{00000000-0006-0000-0000-00005E000000}">
      <text>
        <r>
          <rPr>
            <b/>
            <sz val="9"/>
            <color indexed="81"/>
            <rFont val="Tahoma"/>
            <family val="2"/>
            <charset val="186"/>
          </rPr>
          <t>Administrator:</t>
        </r>
        <r>
          <rPr>
            <sz val="9"/>
            <color indexed="81"/>
            <rFont val="Tahoma"/>
            <family val="2"/>
            <charset val="186"/>
          </rPr>
          <t xml:space="preserve">
Pēc 2016.gada pārskata 7 audžuģimenes, 6 personas atzītas par adoptētājiem</t>
        </r>
      </text>
    </comment>
    <comment ref="F37" authorId="0" shapeId="0" xr:uid="{00000000-0006-0000-0000-00005F000000}">
      <text>
        <r>
          <rPr>
            <b/>
            <sz val="9"/>
            <color indexed="81"/>
            <rFont val="Tahoma"/>
            <family val="2"/>
            <charset val="186"/>
          </rPr>
          <t>User:</t>
        </r>
        <r>
          <rPr>
            <sz val="9"/>
            <color indexed="81"/>
            <rFont val="Tahoma"/>
            <family val="2"/>
            <charset val="186"/>
          </rPr>
          <t xml:space="preserve">
51 pašv
1 miris pēc AP izstrādes
</t>
        </r>
        <r>
          <rPr>
            <i/>
            <sz val="9"/>
            <color indexed="81"/>
            <rFont val="Tahoma"/>
            <family val="2"/>
            <charset val="186"/>
          </rPr>
          <t xml:space="preserve"> 28 VSAC citos PR</t>
        </r>
        <r>
          <rPr>
            <sz val="9"/>
            <color indexed="81"/>
            <rFont val="Tahoma"/>
            <family val="2"/>
            <charset val="186"/>
          </rPr>
          <t xml:space="preserve">
</t>
        </r>
      </text>
    </comment>
    <comment ref="G37" authorId="2" shapeId="0" xr:uid="{00000000-0006-0000-0000-000060000000}">
      <text>
        <r>
          <rPr>
            <b/>
            <sz val="9"/>
            <color indexed="81"/>
            <rFont val="Tahoma"/>
            <family val="2"/>
            <charset val="186"/>
          </rPr>
          <t>Administrator:</t>
        </r>
        <r>
          <rPr>
            <sz val="9"/>
            <color indexed="81"/>
            <rFont val="Tahoma"/>
            <family val="2"/>
            <charset val="186"/>
          </rPr>
          <t xml:space="preserve">
ir divi gribētāji
 vairs nevienu nevērtēs</t>
        </r>
      </text>
    </comment>
    <comment ref="H37" authorId="0" shapeId="0" xr:uid="{00000000-0006-0000-0000-000061000000}">
      <text>
        <r>
          <rPr>
            <b/>
            <sz val="9"/>
            <color indexed="81"/>
            <rFont val="Tahoma"/>
            <family val="2"/>
            <charset val="186"/>
          </rPr>
          <t>User:</t>
        </r>
        <r>
          <rPr>
            <sz val="9"/>
            <color indexed="81"/>
            <rFont val="Tahoma"/>
            <family val="2"/>
            <charset val="186"/>
          </rPr>
          <t xml:space="preserve">
</t>
        </r>
        <r>
          <rPr>
            <b/>
            <sz val="9"/>
            <color indexed="81"/>
            <rFont val="Tahoma"/>
            <family val="2"/>
            <charset val="186"/>
          </rPr>
          <t>unikālās pers - 50 pašv un 16 no VSAC</t>
        </r>
        <r>
          <rPr>
            <sz val="9"/>
            <color indexed="81"/>
            <rFont val="Tahoma"/>
            <family val="2"/>
            <charset val="186"/>
          </rPr>
          <t xml:space="preserve">
110 - pak saņēmēji
nodrošinās kopā 46 p -- 
Apr mājas~10;
DAC~10; 
Gr dz ~20; 
Spec darbn~20
pirks 
kopā 66p --- 
DAC~10; 
Spec darbn~10; 
Spec kons.~40; 
Atb gr~40</t>
        </r>
      </text>
    </comment>
    <comment ref="K37" authorId="0" shapeId="0" xr:uid="{00000000-0006-0000-0000-000062000000}">
      <text>
        <r>
          <rPr>
            <b/>
            <sz val="9"/>
            <color indexed="81"/>
            <rFont val="Tahoma"/>
            <family val="2"/>
            <charset val="186"/>
          </rPr>
          <t>User:</t>
        </r>
        <r>
          <rPr>
            <sz val="9"/>
            <color indexed="81"/>
            <rFont val="Tahoma"/>
            <family val="2"/>
            <charset val="186"/>
          </rPr>
          <t xml:space="preserve">
papildus soc dienestam 
Nakts patversmē martā 2 personas ar GRT. 
Gadā aptuveni 10</t>
        </r>
      </text>
    </comment>
    <comment ref="L37" authorId="0" shapeId="0" xr:uid="{00000000-0006-0000-0000-000063000000}">
      <text>
        <r>
          <rPr>
            <b/>
            <sz val="9"/>
            <color indexed="81"/>
            <rFont val="Tahoma"/>
            <family val="2"/>
            <charset val="186"/>
          </rPr>
          <t>User:</t>
        </r>
        <r>
          <rPr>
            <sz val="9"/>
            <color indexed="81"/>
            <rFont val="Tahoma"/>
            <family val="2"/>
            <charset val="186"/>
          </rPr>
          <t xml:space="preserve">
50+16 no VSAC</t>
        </r>
      </text>
    </comment>
    <comment ref="N37" authorId="0" shapeId="0" xr:uid="{00000000-0006-0000-0000-000064000000}">
      <text>
        <r>
          <rPr>
            <b/>
            <sz val="9"/>
            <color indexed="81"/>
            <rFont val="Tahoma"/>
            <family val="2"/>
            <charset val="186"/>
          </rPr>
          <t>User:</t>
        </r>
        <r>
          <rPr>
            <sz val="9"/>
            <color indexed="81"/>
            <rFont val="Tahoma"/>
            <family val="2"/>
            <charset val="186"/>
          </rPr>
          <t xml:space="preserve">
16 gr dz ar apr un sDarbn ~20</t>
        </r>
      </text>
    </comment>
    <comment ref="P38" authorId="0" shapeId="0" xr:uid="{00000000-0006-0000-0000-000065000000}">
      <text>
        <r>
          <rPr>
            <b/>
            <sz val="9"/>
            <color indexed="81"/>
            <rFont val="Tahoma"/>
            <family val="2"/>
            <charset val="186"/>
          </rPr>
          <t>User:</t>
        </r>
        <r>
          <rPr>
            <sz val="9"/>
            <color indexed="81"/>
            <rFont val="Tahoma"/>
            <family val="2"/>
            <charset val="186"/>
          </rPr>
          <t xml:space="preserve">
bija n/a, bet jābūt ciparam 18</t>
        </r>
      </text>
    </comment>
    <comment ref="I41" authorId="2" shapeId="0" xr:uid="{00000000-0006-0000-0000-000066000000}">
      <text>
        <r>
          <rPr>
            <b/>
            <sz val="9"/>
            <color indexed="81"/>
            <rFont val="Tahoma"/>
            <family val="2"/>
            <charset val="186"/>
          </rPr>
          <t>Administrator:</t>
        </r>
        <r>
          <rPr>
            <sz val="9"/>
            <color indexed="81"/>
            <rFont val="Tahoma"/>
            <family val="2"/>
            <charset val="186"/>
          </rPr>
          <t xml:space="preserve">
Dizvanagi reģistrējuši arī īslaicīgas aprūpes - atelpas brīža pakalpojumu</t>
        </r>
      </text>
    </comment>
    <comment ref="E44" authorId="0" shapeId="0" xr:uid="{00000000-0006-0000-0000-000067000000}">
      <text>
        <r>
          <rPr>
            <b/>
            <sz val="9"/>
            <color indexed="81"/>
            <rFont val="Tahoma"/>
            <family val="2"/>
            <charset val="186"/>
          </rPr>
          <t>User:</t>
        </r>
        <r>
          <rPr>
            <sz val="9"/>
            <color indexed="81"/>
            <rFont val="Tahoma"/>
            <family val="2"/>
            <charset val="186"/>
          </rPr>
          <t xml:space="preserve">
VSAC „Kurzeme” filiāle „Liepāja” - kopā 85 klienti no kurām 52 b un 33 pieaugušie
Nav zināms:
Valsts Sabiedrības ar ierobežotu atbildību Piejūras slimnīca Psihiatriskās klīnikas Sociālās aprūpes nodaļa</t>
        </r>
      </text>
    </comment>
    <comment ref="F44" authorId="0" shapeId="0" xr:uid="{00000000-0006-0000-0000-000068000000}">
      <text>
        <r>
          <rPr>
            <b/>
            <sz val="9"/>
            <color indexed="81"/>
            <rFont val="Tahoma"/>
            <family val="2"/>
            <charset val="186"/>
          </rPr>
          <t>User:</t>
        </r>
        <r>
          <rPr>
            <sz val="9"/>
            <color indexed="81"/>
            <rFont val="Tahoma"/>
            <family val="2"/>
            <charset val="186"/>
          </rPr>
          <t xml:space="preserve">
Pēc pašvaldības piedarības 
fil Iļgi - 24
fil Aizviķi - 2
fil Gudenieki -2</t>
        </r>
      </text>
    </comment>
    <comment ref="F45" authorId="0" shapeId="0" xr:uid="{00000000-0006-0000-0000-000069000000}">
      <text>
        <r>
          <rPr>
            <b/>
            <sz val="9"/>
            <color indexed="81"/>
            <rFont val="Tahoma"/>
            <family val="2"/>
            <charset val="186"/>
          </rPr>
          <t>User:</t>
        </r>
        <r>
          <rPr>
            <sz val="9"/>
            <color indexed="81"/>
            <rFont val="Tahoma"/>
            <family val="2"/>
            <charset val="186"/>
          </rPr>
          <t xml:space="preserve">
1 b ar FT miris pēc AP izstrādes
1 b mainījis dzīvesvietu uz Grobiāsn pašv.</t>
        </r>
      </text>
    </comment>
    <comment ref="H45" authorId="0" shapeId="0" xr:uid="{00000000-0006-0000-0000-00006A000000}">
      <text>
        <r>
          <rPr>
            <b/>
            <sz val="9"/>
            <color indexed="81"/>
            <rFont val="Tahoma"/>
            <family val="2"/>
            <charset val="186"/>
          </rPr>
          <t>User:</t>
        </r>
        <r>
          <rPr>
            <sz val="9"/>
            <color indexed="81"/>
            <rFont val="Tahoma"/>
            <family val="2"/>
            <charset val="186"/>
          </rPr>
          <t xml:space="preserve">
</t>
        </r>
        <r>
          <rPr>
            <sz val="12"/>
            <color indexed="81"/>
            <rFont val="Tahoma"/>
            <family val="2"/>
            <charset val="186"/>
          </rPr>
          <t>6 b - apr pakalp
79 b soc.reh. Pakalp
16 b - atelp br pakalp</t>
        </r>
      </text>
    </comment>
    <comment ref="E49" authorId="2" shapeId="0" xr:uid="{00000000-0006-0000-0000-00006B000000}">
      <text>
        <r>
          <rPr>
            <b/>
            <sz val="9"/>
            <color indexed="81"/>
            <rFont val="Tahoma"/>
            <family val="2"/>
            <charset val="186"/>
          </rPr>
          <t>Administrator:
Liepājas Pilsētas Domes Sociālā Dienesta Bērnunams  un 
VSAC „Kurzeme” filiāle „Liepāja” 
31.12.2016. - 33+53</t>
        </r>
        <r>
          <rPr>
            <sz val="9"/>
            <color indexed="81"/>
            <rFont val="Tahoma"/>
            <family val="2"/>
            <charset val="186"/>
          </rPr>
          <t xml:space="preserve">
03.2018. abos BSAC kopā 64
BSAC Liepāja 08.03.2018 bija 
27 bērni un 3 pilngadīgie, 
fil.Liepāja 05.03.2018 bija 
37 bērni un 36 pilngadīgie</t>
        </r>
      </text>
    </comment>
    <comment ref="F49" authorId="2" shapeId="0" xr:uid="{00000000-0006-0000-0000-00006C000000}">
      <text>
        <r>
          <rPr>
            <b/>
            <sz val="9"/>
            <color indexed="81"/>
            <rFont val="Tahoma"/>
            <family val="2"/>
            <charset val="186"/>
          </rPr>
          <t>Administrator:</t>
        </r>
        <r>
          <rPr>
            <sz val="9"/>
            <color indexed="81"/>
            <rFont val="Tahoma"/>
            <family val="2"/>
            <charset val="186"/>
          </rPr>
          <t xml:space="preserve">
BSAC Liepāja - 27;
fil.Liepāja - 47</t>
        </r>
      </text>
    </comment>
    <comment ref="I49" authorId="0" shapeId="0" xr:uid="{00000000-0006-0000-0000-00006D000000}">
      <text>
        <r>
          <rPr>
            <b/>
            <sz val="9"/>
            <color indexed="81"/>
            <rFont val="Tahoma"/>
            <family val="2"/>
            <charset val="186"/>
          </rPr>
          <t>User:</t>
        </r>
        <r>
          <rPr>
            <sz val="9"/>
            <color indexed="81"/>
            <rFont val="Tahoma"/>
            <family val="2"/>
            <charset val="186"/>
          </rPr>
          <t xml:space="preserve">
Pēc 2017.gada bāriņtiesas pārskata-Liepājā ir 125 aizbildņi, audžuģimenes statuss piešķirts 22 ģimenēm, 32 personas atzītas par adoptētājiem
</t>
        </r>
      </text>
    </comment>
    <comment ref="L49" authorId="0" shapeId="0" xr:uid="{00000000-0006-0000-0000-00006E000000}">
      <text>
        <r>
          <rPr>
            <b/>
            <sz val="9"/>
            <color indexed="81"/>
            <rFont val="Tahoma"/>
            <family val="2"/>
            <charset val="186"/>
          </rPr>
          <t>User:</t>
        </r>
        <r>
          <rPr>
            <sz val="9"/>
            <color indexed="81"/>
            <rFont val="Tahoma"/>
            <family val="2"/>
            <charset val="186"/>
          </rPr>
          <t xml:space="preserve">
no DI plāna </t>
        </r>
      </text>
    </comment>
    <comment ref="M49" authorId="0" shapeId="0" xr:uid="{00000000-0006-0000-0000-00006F000000}">
      <text>
        <r>
          <rPr>
            <b/>
            <sz val="9"/>
            <color indexed="81"/>
            <rFont val="Tahoma"/>
            <family val="2"/>
            <charset val="186"/>
          </rPr>
          <t>User:</t>
        </r>
        <r>
          <rPr>
            <sz val="9"/>
            <color indexed="81"/>
            <rFont val="Tahoma"/>
            <family val="2"/>
            <charset val="186"/>
          </rPr>
          <t xml:space="preserve">
Par BSAC bērnu vajadzībām - atbilstoši AP pakalpojumi, kas minēti kā nepieciešami - 
Jauniešu māja, Grupu nodarbības, Mākslas terapija, Mentors, Vasaras nometnes, Psihologs, Karjeras konsultants, Sociālās rehabilitācijas nodarbības, Sociālā darbinieka nodarbības, Audžuģimene, Specializētās audžuģimenes, Kanisterapija, Hokejs, Futbols, Aktivitātes ar kuru palīdzību attīsta sīko motoriku, Uzvedības maiņas programmas, Hidroterapija, Svaru zāle, Narkologs, Peldēšana, Basketbols, ZīmēšanaJauniešukonsultanta nodarbības, Datorapmacības, Traumataloga konsultācijas, ĢVPP, Atbalsta grupas audžuģimenei, Vingrošana, Pedagoģiski medicīniskā komisija, Ģimenes ārsts, Reitterapija, Montesori, Logopēds, Ģimenes asistents, Bāriņtiesa, Mākslas terapija, Kardiologs.</t>
        </r>
      </text>
    </comment>
    <comment ref="P49" authorId="1" shapeId="0" xr:uid="{00000000-0006-0000-0000-000070000000}">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Q49" authorId="1" shapeId="0" xr:uid="{31CC77B7-F901-461C-B70C-972031AA495C}">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S49" authorId="0" shapeId="0" xr:uid="{00000000-0006-0000-0000-000072000000}">
      <text>
        <r>
          <rPr>
            <b/>
            <sz val="9"/>
            <color indexed="81"/>
            <rFont val="Tahoma"/>
            <family val="2"/>
            <charset val="186"/>
          </rPr>
          <t>User:</t>
        </r>
        <r>
          <rPr>
            <sz val="9"/>
            <color indexed="81"/>
            <rFont val="Tahoma"/>
            <family val="2"/>
            <charset val="186"/>
          </rPr>
          <t xml:space="preserve">
dzēsta adreses - 3. Miera iela 50, Liepāja
dzēsta adrese Nr. 2 - Kuldīgas iela 20, Liepāja</t>
        </r>
      </text>
    </comment>
    <comment ref="U50" authorId="0" shapeId="0" xr:uid="{00000000-0006-0000-0000-000073000000}">
      <text>
        <r>
          <rPr>
            <b/>
            <sz val="9"/>
            <color indexed="81"/>
            <rFont val="Tahoma"/>
            <family val="2"/>
            <charset val="186"/>
          </rPr>
          <t>User:</t>
        </r>
        <r>
          <rPr>
            <sz val="9"/>
            <color indexed="81"/>
            <rFont val="Tahoma"/>
            <family val="2"/>
            <charset val="186"/>
          </rPr>
          <t xml:space="preserve">
Par telpām Reiņa meža ielā 12. - Tā ir dzīvojamā ēka, kurai 1 stāvā ir veterinārā klīnika, 2 stāvā plānota jauniešu māja, un 3 stāvā ir 2 dzīvokļi.</t>
        </r>
      </text>
    </comment>
    <comment ref="D51" authorId="0" shapeId="0" xr:uid="{00000000-0006-0000-0000-00007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E52" authorId="0" shapeId="0" xr:uid="{00000000-0006-0000-0000-000075000000}">
      <text>
        <r>
          <rPr>
            <b/>
            <sz val="9"/>
            <color indexed="81"/>
            <rFont val="Tahoma"/>
            <family val="2"/>
            <charset val="186"/>
          </rPr>
          <t>User:</t>
        </r>
        <r>
          <rPr>
            <sz val="9"/>
            <color indexed="81"/>
            <rFont val="Tahoma"/>
            <family val="2"/>
            <charset val="186"/>
          </rPr>
          <t xml:space="preserve">
pašvaldības teriotorijā nav SAC</t>
        </r>
      </text>
    </comment>
    <comment ref="D53" authorId="0" shapeId="0" xr:uid="{00000000-0006-0000-0000-000076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53" authorId="0" shapeId="0" xr:uid="{00000000-0006-0000-0000-000077000000}">
      <text>
        <r>
          <rPr>
            <b/>
            <sz val="9"/>
            <color indexed="81"/>
            <rFont val="Tahoma"/>
            <family val="2"/>
            <charset val="186"/>
          </rPr>
          <t>User:</t>
        </r>
        <r>
          <rPr>
            <sz val="9"/>
            <color indexed="81"/>
            <rFont val="Tahoma"/>
            <family val="2"/>
            <charset val="186"/>
          </rPr>
          <t xml:space="preserve">
2 b - apr pakalp
2 b soc.reh
2 b - atelp br</t>
        </r>
      </text>
    </comment>
    <comment ref="E54" authorId="0" shapeId="0" xr:uid="{00000000-0006-0000-0000-000078000000}">
      <text>
        <r>
          <rPr>
            <b/>
            <sz val="9"/>
            <color indexed="81"/>
            <rFont val="Tahoma"/>
            <family val="2"/>
            <charset val="186"/>
          </rPr>
          <t>User:</t>
        </r>
        <r>
          <rPr>
            <sz val="9"/>
            <color indexed="81"/>
            <rFont val="Tahoma"/>
            <family val="2"/>
            <charset val="186"/>
          </rPr>
          <t xml:space="preserve">
Pašvaldības teriotorijā nav BSAC </t>
        </r>
      </text>
    </comment>
    <comment ref="I54" authorId="2" shapeId="0" xr:uid="{00000000-0006-0000-0000-000079000000}">
      <text>
        <r>
          <rPr>
            <b/>
            <sz val="9"/>
            <color indexed="81"/>
            <rFont val="Tahoma"/>
            <family val="2"/>
            <charset val="186"/>
          </rPr>
          <t>Administrator:</t>
        </r>
        <r>
          <rPr>
            <sz val="9"/>
            <color indexed="81"/>
            <rFont val="Tahoma"/>
            <family val="2"/>
            <charset val="186"/>
          </rPr>
          <t xml:space="preserve">
Pēc bāriņtiesas datiem nav pieejama neviena audžugimene. </t>
        </r>
      </text>
    </comment>
    <comment ref="E56" authorId="0" shapeId="0" xr:uid="{00000000-0006-0000-0000-00007A000000}">
      <text>
        <r>
          <rPr>
            <b/>
            <sz val="9"/>
            <color indexed="81"/>
            <rFont val="Tahoma"/>
            <family val="2"/>
            <charset val="186"/>
          </rPr>
          <t>User:</t>
        </r>
        <r>
          <rPr>
            <sz val="9"/>
            <color indexed="81"/>
            <rFont val="Tahoma"/>
            <family val="2"/>
            <charset val="186"/>
          </rPr>
          <t xml:space="preserve">
pašvaldības teriotorijā nav SAC</t>
        </r>
      </text>
    </comment>
    <comment ref="E58" authorId="0" shapeId="0" xr:uid="{00000000-0006-0000-0000-00007B000000}">
      <text>
        <r>
          <rPr>
            <b/>
            <sz val="9"/>
            <color indexed="81"/>
            <rFont val="Tahoma"/>
            <family val="2"/>
            <charset val="186"/>
          </rPr>
          <t>User:</t>
        </r>
        <r>
          <rPr>
            <sz val="9"/>
            <color indexed="81"/>
            <rFont val="Tahoma"/>
            <family val="2"/>
            <charset val="186"/>
          </rPr>
          <t xml:space="preserve">
Pašvaldības teriotorijā nav BSAC </t>
        </r>
      </text>
    </comment>
    <comment ref="I58" authorId="2" shapeId="0" xr:uid="{00000000-0006-0000-0000-00007C000000}">
      <text>
        <r>
          <rPr>
            <b/>
            <sz val="9"/>
            <color indexed="81"/>
            <rFont val="Tahoma"/>
            <family val="2"/>
            <charset val="186"/>
          </rPr>
          <t>Administrator:</t>
        </r>
        <r>
          <rPr>
            <sz val="9"/>
            <color indexed="81"/>
            <rFont val="Tahoma"/>
            <family val="2"/>
            <charset val="186"/>
          </rPr>
          <t xml:space="preserve">
Pēc bāriņtiesas datiem nav pieejama neviena audžuģimene.
Pēc 2016.gada pārskata, 2016. gadā 6 personas pilda aizbildņa pienākumus, 1 atzīta par atbilstošu aizbildņa pienākumu pildīšanai</t>
        </r>
      </text>
    </comment>
    <comment ref="E61" authorId="0" shapeId="0" xr:uid="{00000000-0006-0000-0000-00007D000000}">
      <text>
        <r>
          <rPr>
            <b/>
            <sz val="9"/>
            <color indexed="81"/>
            <rFont val="Tahoma"/>
            <family val="2"/>
            <charset val="186"/>
          </rPr>
          <t>User:</t>
        </r>
        <r>
          <rPr>
            <sz val="9"/>
            <color indexed="81"/>
            <rFont val="Tahoma"/>
            <family val="2"/>
            <charset val="186"/>
          </rPr>
          <t xml:space="preserve">
Nodibinājums „Fonds „Cilvēks cilvēkam””</t>
        </r>
      </text>
    </comment>
    <comment ref="H62" authorId="0" shapeId="0" xr:uid="{00000000-0006-0000-0000-00007E000000}">
      <text>
        <r>
          <rPr>
            <b/>
            <sz val="9"/>
            <color indexed="81"/>
            <rFont val="Tahoma"/>
            <family val="2"/>
            <charset val="186"/>
          </rPr>
          <t>User:</t>
        </r>
        <r>
          <rPr>
            <sz val="9"/>
            <color indexed="81"/>
            <rFont val="Tahoma"/>
            <family val="2"/>
            <charset val="186"/>
          </rPr>
          <t xml:space="preserve">
iespējams soc.reh. pakalp</t>
        </r>
      </text>
    </comment>
    <comment ref="E63" authorId="0" shapeId="0" xr:uid="{00000000-0006-0000-0000-00007F000000}">
      <text>
        <r>
          <rPr>
            <b/>
            <sz val="9"/>
            <color indexed="81"/>
            <rFont val="Tahoma"/>
            <family val="2"/>
            <charset val="186"/>
          </rPr>
          <t>User:</t>
        </r>
        <r>
          <rPr>
            <sz val="9"/>
            <color indexed="81"/>
            <rFont val="Tahoma"/>
            <family val="2"/>
            <charset val="186"/>
          </rPr>
          <t xml:space="preserve">
Pašvaldības teriotorijā nav BSAC </t>
        </r>
      </text>
    </comment>
    <comment ref="I63" authorId="2" shapeId="0" xr:uid="{00000000-0006-0000-0000-000080000000}">
      <text>
        <r>
          <rPr>
            <b/>
            <sz val="9"/>
            <color indexed="81"/>
            <rFont val="Tahoma"/>
            <family val="2"/>
            <charset val="186"/>
          </rPr>
          <t>Administrator:</t>
        </r>
        <r>
          <rPr>
            <sz val="9"/>
            <color indexed="81"/>
            <rFont val="Tahoma"/>
            <family val="2"/>
            <charset val="186"/>
          </rPr>
          <t xml:space="preserve">
Pēc 2016.gada pārskata- 1 adopcija, 4 aizbildnības lietas</t>
        </r>
      </text>
    </comment>
    <comment ref="G64" authorId="0" shapeId="0" xr:uid="{00000000-0006-0000-0000-000081000000}">
      <text>
        <r>
          <rPr>
            <b/>
            <sz val="9"/>
            <color indexed="81"/>
            <rFont val="Tahoma"/>
            <family val="2"/>
            <charset val="186"/>
          </rPr>
          <t>User:</t>
        </r>
        <r>
          <rPr>
            <sz val="9"/>
            <color indexed="81"/>
            <rFont val="Tahoma"/>
            <family val="2"/>
            <charset val="186"/>
          </rPr>
          <t xml:space="preserve">
e-p 27.03.2018, ka būs 12 (nevis 15) papildus vērtējamie</t>
        </r>
      </text>
    </comment>
    <comment ref="H64" authorId="0" shapeId="0" xr:uid="{00000000-0006-0000-0000-000082000000}">
      <text>
        <r>
          <rPr>
            <b/>
            <sz val="9"/>
            <color indexed="81"/>
            <rFont val="Tahoma"/>
            <family val="2"/>
            <charset val="186"/>
          </rPr>
          <t>User:</t>
        </r>
        <r>
          <rPr>
            <sz val="9"/>
            <color indexed="81"/>
            <rFont val="Tahoma"/>
            <family val="2"/>
            <charset val="186"/>
          </rPr>
          <t xml:space="preserve">
nodrošinās kopā 25 p -- 
DAC ar apr - 2 p 
DAC bez apr - 15 p, 
spec darbn -16 p
pirks 
apr mājās - 1 p</t>
        </r>
      </text>
    </comment>
    <comment ref="P64" authorId="0" shapeId="0" xr:uid="{00000000-0006-0000-0000-00008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4" authorId="0" shapeId="0" xr:uid="{00000000-0006-0000-0000-00008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4" authorId="0" shapeId="0" xr:uid="{00000000-0006-0000-0000-000085000000}">
      <text>
        <r>
          <rPr>
            <b/>
            <sz val="9"/>
            <color indexed="81"/>
            <rFont val="Tahoma"/>
            <family val="2"/>
            <charset val="186"/>
          </rPr>
          <t>User:</t>
        </r>
        <r>
          <rPr>
            <sz val="9"/>
            <color indexed="81"/>
            <rFont val="Tahoma"/>
            <family val="2"/>
            <charset val="186"/>
          </rPr>
          <t xml:space="preserve">
bija Ķieģeļu iela 3</t>
        </r>
      </text>
    </comment>
    <comment ref="U64" authorId="0" shapeId="0" xr:uid="{00000000-0006-0000-0000-000086000000}">
      <text>
        <r>
          <rPr>
            <b/>
            <sz val="9"/>
            <color indexed="81"/>
            <rFont val="Tahoma"/>
            <family val="2"/>
            <charset val="186"/>
          </rPr>
          <t>User:</t>
        </r>
        <r>
          <rPr>
            <sz val="9"/>
            <color indexed="81"/>
            <rFont val="Tahoma"/>
            <family val="2"/>
            <charset val="186"/>
          </rPr>
          <t xml:space="preserve">
zeme uz kuras plānots izvietot 1 moduļu tipa ēku</t>
        </r>
      </text>
    </comment>
    <comment ref="V64" authorId="0" shapeId="0" xr:uid="{00000000-0006-0000-0000-000087000000}">
      <text>
        <r>
          <rPr>
            <b/>
            <sz val="9"/>
            <color indexed="81"/>
            <rFont val="Tahoma"/>
            <family val="2"/>
            <charset val="186"/>
          </rPr>
          <t>User:</t>
        </r>
        <r>
          <rPr>
            <sz val="9"/>
            <color indexed="81"/>
            <rFont val="Tahoma"/>
            <family val="2"/>
            <charset val="186"/>
          </rPr>
          <t xml:space="preserve">
bija  
DAC un spec darbn</t>
        </r>
      </text>
    </comment>
    <comment ref="W64" authorId="0" shapeId="0" xr:uid="{00000000-0006-0000-0000-000088000000}">
      <text>
        <r>
          <rPr>
            <b/>
            <sz val="9"/>
            <color indexed="81"/>
            <rFont val="Tahoma"/>
            <family val="2"/>
            <charset val="186"/>
          </rPr>
          <t>User:</t>
        </r>
        <r>
          <rPr>
            <sz val="9"/>
            <color indexed="81"/>
            <rFont val="Tahoma"/>
            <family val="2"/>
            <charset val="186"/>
          </rPr>
          <t xml:space="preserve">
jauna būvniecība</t>
        </r>
      </text>
    </comment>
    <comment ref="P65" authorId="0" shapeId="0" xr:uid="{00000000-0006-0000-0000-000089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5" authorId="0" shapeId="0" xr:uid="{00000000-0006-0000-0000-00008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5" authorId="0" shapeId="0" xr:uid="{00000000-0006-0000-0000-00008B000000}">
      <text>
        <r>
          <rPr>
            <b/>
            <sz val="9"/>
            <color indexed="81"/>
            <rFont val="Tahoma"/>
            <family val="2"/>
            <charset val="186"/>
          </rPr>
          <t>User:</t>
        </r>
        <r>
          <rPr>
            <sz val="9"/>
            <color indexed="81"/>
            <rFont val="Tahoma"/>
            <family val="2"/>
            <charset val="186"/>
          </rPr>
          <t xml:space="preserve">
bija Ķieģeļu iela 3</t>
        </r>
      </text>
    </comment>
    <comment ref="I66" authorId="2" shapeId="0" xr:uid="{00000000-0006-0000-0000-00008C000000}">
      <text>
        <r>
          <rPr>
            <b/>
            <sz val="9"/>
            <color indexed="81"/>
            <rFont val="Tahoma"/>
            <family val="2"/>
            <charset val="186"/>
          </rPr>
          <t>Administrator:</t>
        </r>
        <r>
          <rPr>
            <sz val="9"/>
            <color indexed="81"/>
            <rFont val="Tahoma"/>
            <family val="2"/>
            <charset val="186"/>
          </rPr>
          <t xml:space="preserve">
Nav pielikumā, tikko reģistrēts</t>
        </r>
      </text>
    </comment>
    <comment ref="E67" authorId="0" shapeId="0" xr:uid="{00000000-0006-0000-0000-00008D000000}">
      <text>
        <r>
          <rPr>
            <b/>
            <sz val="9"/>
            <color indexed="81"/>
            <rFont val="Tahoma"/>
            <family val="2"/>
            <charset val="186"/>
          </rPr>
          <t>User:</t>
        </r>
        <r>
          <rPr>
            <sz val="9"/>
            <color indexed="81"/>
            <rFont val="Tahoma"/>
            <family val="2"/>
            <charset val="186"/>
          </rPr>
          <t xml:space="preserve">
VSAC „Kurzeme” filiāle „Aizvīķi” - kl skaits
Nav zināms:
SIA "Priekules slimnīca"</t>
        </r>
      </text>
    </comment>
    <comment ref="F67" authorId="0" shapeId="0" xr:uid="{00000000-0006-0000-0000-00008E000000}">
      <text>
        <r>
          <rPr>
            <b/>
            <sz val="9"/>
            <color indexed="81"/>
            <rFont val="Tahoma"/>
            <family val="2"/>
            <charset val="186"/>
          </rPr>
          <t>User:</t>
        </r>
        <r>
          <rPr>
            <sz val="9"/>
            <color indexed="81"/>
            <rFont val="Tahoma"/>
            <family val="2"/>
            <charset val="186"/>
          </rPr>
          <t xml:space="preserve">
VSAC „Kurzeme” filiāle „Aizvīķi”  - izv 17
pēc pašv piederības
izvērt
fil iļģi - 1
fil Aizvīķi - 5</t>
        </r>
      </text>
    </comment>
    <comment ref="G68" authorId="0" shapeId="0" xr:uid="{00000000-0006-0000-0000-00008F000000}">
      <text>
        <r>
          <rPr>
            <b/>
            <sz val="9"/>
            <color indexed="81"/>
            <rFont val="Tahoma"/>
            <family val="2"/>
            <charset val="186"/>
          </rPr>
          <t>User:</t>
        </r>
        <r>
          <rPr>
            <sz val="9"/>
            <color indexed="81"/>
            <rFont val="Tahoma"/>
            <family val="2"/>
            <charset val="186"/>
          </rPr>
          <t xml:space="preserve">
 ir viens gribētājs. Prasīja, vai varēs izvērtēt
e-p 27.03.2018, ka būs 2 (nevis 1) papildus vērtējamie b ar FT</t>
        </r>
      </text>
    </comment>
    <comment ref="H68" authorId="0" shapeId="0" xr:uid="{00000000-0006-0000-0000-000090000000}">
      <text>
        <r>
          <rPr>
            <b/>
            <sz val="9"/>
            <color indexed="81"/>
            <rFont val="Tahoma"/>
            <family val="2"/>
            <charset val="186"/>
          </rPr>
          <t>User:</t>
        </r>
        <r>
          <rPr>
            <sz val="9"/>
            <color indexed="81"/>
            <rFont val="Tahoma"/>
            <family val="2"/>
            <charset val="186"/>
          </rPr>
          <t xml:space="preserve">
2 b - apr pakalp
2 b - atelp br pakalp 
11 b - soc.reh.pakalp</t>
        </r>
      </text>
    </comment>
    <comment ref="E69" authorId="0" shapeId="0" xr:uid="{00000000-0006-0000-0000-000091000000}">
      <text>
        <r>
          <rPr>
            <b/>
            <sz val="9"/>
            <color indexed="81"/>
            <rFont val="Tahoma"/>
            <family val="2"/>
            <charset val="186"/>
          </rPr>
          <t>User:</t>
        </r>
        <r>
          <rPr>
            <sz val="9"/>
            <color indexed="81"/>
            <rFont val="Tahoma"/>
            <family val="2"/>
            <charset val="186"/>
          </rPr>
          <t xml:space="preserve">
Pašvaldības teriotorijā nav BSAC </t>
        </r>
      </text>
    </comment>
    <comment ref="F69" authorId="2" shapeId="0" xr:uid="{00000000-0006-0000-0000-000092000000}">
      <text>
        <r>
          <rPr>
            <b/>
            <sz val="9"/>
            <color indexed="81"/>
            <rFont val="Tahoma"/>
            <family val="2"/>
            <charset val="186"/>
          </rPr>
          <t>Administrator:</t>
        </r>
        <r>
          <rPr>
            <sz val="9"/>
            <color indexed="81"/>
            <rFont val="Tahoma"/>
            <family val="2"/>
            <charset val="186"/>
          </rPr>
          <t xml:space="preserve">
fil.Liepāja -1</t>
        </r>
      </text>
    </comment>
    <comment ref="I69" authorId="2" shapeId="0" xr:uid="{00000000-0006-0000-0000-000093000000}">
      <text>
        <r>
          <rPr>
            <b/>
            <sz val="9"/>
            <color indexed="81"/>
            <rFont val="Tahoma"/>
            <family val="2"/>
            <charset val="186"/>
          </rPr>
          <t>Administrator:</t>
        </r>
        <r>
          <rPr>
            <sz val="9"/>
            <color indexed="81"/>
            <rFont val="Tahoma"/>
            <family val="2"/>
            <charset val="186"/>
          </rPr>
          <t xml:space="preserve">
Pēc 2016. gada pārskata tajā gadā darbojās 18 aizbildņi un 2 audžuģimenes. </t>
        </r>
      </text>
    </comment>
    <comment ref="D70" authorId="0" shapeId="0" xr:uid="{00000000-0006-0000-0000-00009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
saskaņā ar VDEĀVK datiem - bijušajā Talsu rajonā  (Rojas un Mērsraga novados) - 58</t>
        </r>
      </text>
    </comment>
    <comment ref="G70" authorId="0" shapeId="0" xr:uid="{00000000-0006-0000-0000-000095000000}">
      <text>
        <r>
          <rPr>
            <b/>
            <sz val="9"/>
            <color indexed="81"/>
            <rFont val="Tahoma"/>
            <family val="2"/>
            <charset val="186"/>
          </rPr>
          <t>User:</t>
        </r>
        <r>
          <rPr>
            <sz val="9"/>
            <color indexed="81"/>
            <rFont val="Tahoma"/>
            <family val="2"/>
            <charset val="186"/>
          </rPr>
          <t xml:space="preserve">
plāno/domā  pēc KPR DI plāna izstrādes pārtraukt dalību projektā</t>
        </r>
      </text>
    </comment>
    <comment ref="H70" authorId="0" shapeId="0" xr:uid="{00000000-0006-0000-0000-000096000000}">
      <text>
        <r>
          <rPr>
            <b/>
            <sz val="9"/>
            <color indexed="81"/>
            <rFont val="Tahoma"/>
            <family val="2"/>
            <charset val="186"/>
          </rPr>
          <t>User:</t>
        </r>
        <r>
          <rPr>
            <sz val="9"/>
            <color indexed="81"/>
            <rFont val="Tahoma"/>
            <family val="2"/>
            <charset val="186"/>
          </rPr>
          <t xml:space="preserve">
Neskatoties uz izvērtēto personu skaitu (15) - plāno pēc KPR DI plāna izstrādes pārtraukt dalību projektā</t>
        </r>
      </text>
    </comment>
    <comment ref="L70" authorId="0" shapeId="0" xr:uid="{00000000-0006-0000-0000-000097000000}">
      <text>
        <r>
          <rPr>
            <b/>
            <sz val="9"/>
            <color indexed="81"/>
            <rFont val="Tahoma"/>
            <family val="2"/>
            <charset val="186"/>
          </rPr>
          <t>User:</t>
        </r>
        <r>
          <rPr>
            <sz val="9"/>
            <color indexed="81"/>
            <rFont val="Tahoma"/>
            <family val="2"/>
            <charset val="186"/>
          </rPr>
          <t xml:space="preserve">
grupu dzīv, DAC un spec darbn (14+16+8)</t>
        </r>
      </text>
    </comment>
    <comment ref="I71" authorId="2" shapeId="0" xr:uid="{00000000-0006-0000-0000-000098000000}">
      <text>
        <r>
          <rPr>
            <b/>
            <sz val="9"/>
            <color indexed="81"/>
            <rFont val="Tahoma"/>
            <family val="2"/>
            <charset val="186"/>
          </rPr>
          <t>Administrator:</t>
        </r>
        <r>
          <rPr>
            <sz val="9"/>
            <color indexed="81"/>
            <rFont val="Tahoma"/>
            <family val="2"/>
            <charset val="186"/>
          </rPr>
          <t xml:space="preserve">
Pielikumā ir, reģistrā nav</t>
        </r>
      </text>
    </comment>
    <comment ref="E72" authorId="0" shapeId="0" xr:uid="{00000000-0006-0000-0000-000099000000}">
      <text>
        <r>
          <rPr>
            <b/>
            <sz val="9"/>
            <color indexed="81"/>
            <rFont val="Tahoma"/>
            <family val="2"/>
            <charset val="186"/>
          </rPr>
          <t>User:</t>
        </r>
        <r>
          <rPr>
            <sz val="9"/>
            <color indexed="81"/>
            <rFont val="Tahoma"/>
            <family val="2"/>
            <charset val="186"/>
          </rPr>
          <t xml:space="preserve">
pašvaldības teriotorijā nav SAC</t>
        </r>
      </text>
    </comment>
    <comment ref="F72" authorId="0" shapeId="0" xr:uid="{00000000-0006-0000-0000-00009A000000}">
      <text>
        <r>
          <rPr>
            <b/>
            <sz val="9"/>
            <color indexed="81"/>
            <rFont val="Tahoma"/>
            <family val="2"/>
            <charset val="186"/>
          </rPr>
          <t>User:</t>
        </r>
        <r>
          <rPr>
            <sz val="9"/>
            <color indexed="81"/>
            <rFont val="Tahoma"/>
            <family val="2"/>
            <charset val="186"/>
          </rPr>
          <t xml:space="preserve">
Pēc pašv piederības izvērt
fil Dungada - 1
fil iļģi - 2</t>
        </r>
      </text>
    </comment>
    <comment ref="D73" authorId="0" shapeId="0" xr:uid="{00000000-0006-0000-0000-00009B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73" authorId="0" shapeId="0" xr:uid="{00000000-0006-0000-0000-00009C000000}">
      <text>
        <r>
          <rPr>
            <b/>
            <sz val="9"/>
            <color indexed="81"/>
            <rFont val="Tahoma"/>
            <family val="2"/>
            <charset val="186"/>
          </rPr>
          <t>User:</t>
        </r>
        <r>
          <rPr>
            <sz val="9"/>
            <color indexed="81"/>
            <rFont val="Tahoma"/>
            <family val="2"/>
            <charset val="186"/>
          </rPr>
          <t xml:space="preserve">
Neskatoties uz izvērtēto b ar FT skaitu (2) - plāno pēc KPR DI plāna izstrādes pārtraukt dalību projektā</t>
        </r>
      </text>
    </comment>
    <comment ref="E74" authorId="0" shapeId="0" xr:uid="{00000000-0006-0000-0000-00009D000000}">
      <text>
        <r>
          <rPr>
            <b/>
            <sz val="9"/>
            <color indexed="81"/>
            <rFont val="Tahoma"/>
            <family val="2"/>
            <charset val="186"/>
          </rPr>
          <t>User:</t>
        </r>
        <r>
          <rPr>
            <sz val="9"/>
            <color indexed="81"/>
            <rFont val="Tahoma"/>
            <family val="2"/>
            <charset val="186"/>
          </rPr>
          <t xml:space="preserve">
Pašvaldības teriotorijā nav BSAC </t>
        </r>
      </text>
    </comment>
    <comment ref="I74" authorId="2" shapeId="0" xr:uid="{00000000-0006-0000-0000-00009E000000}">
      <text>
        <r>
          <rPr>
            <b/>
            <sz val="9"/>
            <color indexed="81"/>
            <rFont val="Tahoma"/>
            <family val="2"/>
            <charset val="186"/>
          </rPr>
          <t>Administrator:</t>
        </r>
        <r>
          <rPr>
            <sz val="9"/>
            <color indexed="81"/>
            <rFont val="Tahoma"/>
            <family val="2"/>
            <charset val="186"/>
          </rPr>
          <t xml:space="preserve">
Pēc 2016.gada pārskata, 2016.gadā 4 bērni ir aizbildnībā, 8 bērni ir audžuģimenēs.</t>
        </r>
      </text>
    </comment>
    <comment ref="L74" authorId="0" shapeId="0" xr:uid="{00000000-0006-0000-0000-00009F000000}">
      <text>
        <r>
          <rPr>
            <b/>
            <sz val="9"/>
            <color indexed="81"/>
            <rFont val="Tahoma"/>
            <family val="2"/>
            <charset val="186"/>
          </rPr>
          <t>User:</t>
        </r>
        <r>
          <rPr>
            <sz val="9"/>
            <color indexed="81"/>
            <rFont val="Tahoma"/>
            <family val="2"/>
            <charset val="186"/>
          </rPr>
          <t xml:space="preserve">
1 bērns saaņem pakalpojumu BSAC</t>
        </r>
      </text>
    </comment>
    <comment ref="H75" authorId="0" shapeId="0" xr:uid="{00000000-0006-0000-0000-0000A0000000}">
      <text>
        <r>
          <rPr>
            <b/>
            <sz val="9"/>
            <color indexed="81"/>
            <rFont val="Tahoma"/>
            <family val="2"/>
            <charset val="186"/>
          </rPr>
          <t>User:</t>
        </r>
        <r>
          <rPr>
            <sz val="9"/>
            <color indexed="81"/>
            <rFont val="Tahoma"/>
            <family val="2"/>
            <charset val="186"/>
          </rPr>
          <t xml:space="preserve">
nodrošinās
gr.nod/konsult - 7,  
apr mājās - 2, 
gr dz - 11, 
spec. darbn.-5 -&gt;0
</t>
        </r>
        <r>
          <rPr>
            <b/>
            <sz val="9"/>
            <color indexed="81"/>
            <rFont val="Tahoma"/>
            <family val="2"/>
          </rPr>
          <t xml:space="preserve"> pēc jaunā DAC izveides - 8</t>
        </r>
        <r>
          <rPr>
            <sz val="9"/>
            <color indexed="81"/>
            <rFont val="Tahoma"/>
            <family val="2"/>
            <charset val="186"/>
          </rPr>
          <t xml:space="preserve">
pirks
indiv kons psihologa.- 5 p</t>
        </r>
      </text>
    </comment>
    <comment ref="AF75" authorId="0" shapeId="0" xr:uid="{00000000-0006-0000-0000-0000A1000000}">
      <text>
        <r>
          <rPr>
            <b/>
            <sz val="9"/>
            <color indexed="81"/>
            <rFont val="Tahoma"/>
            <family val="2"/>
            <charset val="186"/>
          </rPr>
          <t>User:</t>
        </r>
        <r>
          <rPr>
            <sz val="9"/>
            <color indexed="81"/>
            <rFont val="Tahoma"/>
            <family val="2"/>
            <charset val="186"/>
          </rPr>
          <t xml:space="preserve">
nesen veikti ieguldījumi ēkas stāvokļa uzlabošanā (veikta logu nomaiņa)</t>
        </r>
      </text>
    </comment>
    <comment ref="E77" authorId="0" shapeId="0" xr:uid="{00000000-0006-0000-0000-0000A2000000}">
      <text>
        <r>
          <rPr>
            <b/>
            <sz val="9"/>
            <color indexed="81"/>
            <rFont val="Tahoma"/>
            <family val="2"/>
            <charset val="186"/>
          </rPr>
          <t>User:</t>
        </r>
        <r>
          <rPr>
            <sz val="9"/>
            <color indexed="81"/>
            <rFont val="Tahoma"/>
            <family val="2"/>
            <charset val="186"/>
          </rPr>
          <t xml:space="preserve">
pašvaldības teriotorijā nav SAC</t>
        </r>
      </text>
    </comment>
    <comment ref="E79" authorId="0" shapeId="0" xr:uid="{00000000-0006-0000-0000-0000A3000000}">
      <text>
        <r>
          <rPr>
            <b/>
            <sz val="9"/>
            <color indexed="81"/>
            <rFont val="Tahoma"/>
            <family val="2"/>
            <charset val="186"/>
          </rPr>
          <t>User:</t>
        </r>
        <r>
          <rPr>
            <sz val="9"/>
            <color indexed="81"/>
            <rFont val="Tahoma"/>
            <family val="2"/>
            <charset val="186"/>
          </rPr>
          <t xml:space="preserve">
Pašvaldības teriotorijā nav BSAC </t>
        </r>
      </text>
    </comment>
    <comment ref="F79" authorId="2" shapeId="0" xr:uid="{00000000-0006-0000-0000-0000A4000000}">
      <text>
        <r>
          <rPr>
            <b/>
            <sz val="9"/>
            <color indexed="81"/>
            <rFont val="Tahoma"/>
            <family val="2"/>
            <charset val="186"/>
          </rPr>
          <t>Administrator:</t>
        </r>
        <r>
          <rPr>
            <sz val="9"/>
            <color indexed="81"/>
            <rFont val="Tahoma"/>
            <family val="2"/>
            <charset val="186"/>
          </rPr>
          <t xml:space="preserve">
fil.Liepāja -1</t>
        </r>
      </text>
    </comment>
    <comment ref="I79" authorId="2" shapeId="0" xr:uid="{00000000-0006-0000-0000-0000A5000000}">
      <text>
        <r>
          <rPr>
            <b/>
            <sz val="9"/>
            <color indexed="81"/>
            <rFont val="Tahoma"/>
            <family val="2"/>
            <charset val="186"/>
          </rPr>
          <t>Administrator:</t>
        </r>
        <r>
          <rPr>
            <sz val="9"/>
            <color indexed="81"/>
            <rFont val="Tahoma"/>
            <family val="2"/>
            <charset val="186"/>
          </rPr>
          <t xml:space="preserve">
Pēc 2016. gada pārskata, novadā ir 4 aizbildņi un 1 audžuģimene</t>
        </r>
      </text>
    </comment>
    <comment ref="G80" authorId="2" shapeId="0" xr:uid="{00000000-0006-0000-0000-0000A6000000}">
      <text>
        <r>
          <rPr>
            <b/>
            <sz val="9"/>
            <color indexed="81"/>
            <rFont val="Tahoma"/>
            <family val="2"/>
            <charset val="186"/>
          </rPr>
          <t>Administrator:</t>
        </r>
        <r>
          <rPr>
            <sz val="9"/>
            <color indexed="81"/>
            <rFont val="Tahoma"/>
            <family val="2"/>
            <charset val="186"/>
          </rPr>
          <t xml:space="preserve">
???
28.03.2018 - 13 p ar GRT</t>
        </r>
      </text>
    </comment>
    <comment ref="H80" authorId="0" shapeId="0" xr:uid="{00000000-0006-0000-0000-0000A7000000}">
      <text>
        <r>
          <rPr>
            <b/>
            <sz val="9"/>
            <color indexed="81"/>
            <rFont val="Tahoma"/>
            <family val="2"/>
            <charset val="186"/>
          </rPr>
          <t>User:</t>
        </r>
        <r>
          <rPr>
            <sz val="9"/>
            <color indexed="81"/>
            <rFont val="Tahoma"/>
            <family val="2"/>
            <charset val="186"/>
          </rPr>
          <t xml:space="preserve">
nodrošnās 
GrDz ar apr-16, 
GrDz bez apr-8 (4+4), 
sDarbn-13-&gt;27, 
indiv konsult-20, 
atb.gr un grupu nod-20
</t>
        </r>
        <r>
          <rPr>
            <b/>
            <sz val="9"/>
            <color indexed="81"/>
            <rFont val="Tahoma"/>
            <family val="2"/>
            <charset val="186"/>
          </rPr>
          <t>no VSAC 5 pers</t>
        </r>
      </text>
    </comment>
    <comment ref="I80" authorId="2" shapeId="0" xr:uid="{00000000-0006-0000-0000-0000A8000000}">
      <text>
        <r>
          <rPr>
            <b/>
            <sz val="9"/>
            <color indexed="81"/>
            <rFont val="Tahoma"/>
            <family val="2"/>
            <charset val="186"/>
          </rPr>
          <t>Administrator:</t>
        </r>
        <r>
          <rPr>
            <sz val="9"/>
            <color indexed="81"/>
            <rFont val="Tahoma"/>
            <family val="2"/>
            <charset val="186"/>
          </rPr>
          <t xml:space="preserve">
Ir vēl divi dienas centri, kurus neatradu reģistrā, Nīgrandes un Zaņas</t>
        </r>
      </text>
    </comment>
    <comment ref="L80" authorId="0" shapeId="0" xr:uid="{00000000-0006-0000-0000-0000A9000000}">
      <text>
        <r>
          <rPr>
            <b/>
            <sz val="9"/>
            <color indexed="81"/>
            <rFont val="Tahoma"/>
            <family val="2"/>
            <charset val="186"/>
          </rPr>
          <t>User:</t>
        </r>
        <r>
          <rPr>
            <sz val="9"/>
            <color indexed="81"/>
            <rFont val="Tahoma"/>
            <family val="2"/>
            <charset val="186"/>
          </rPr>
          <t xml:space="preserve">
varētu palikt šāds</t>
        </r>
      </text>
    </comment>
    <comment ref="J81" authorId="0" shapeId="0" xr:uid="{00000000-0006-0000-0000-0000A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1" authorId="0" shapeId="0" xr:uid="{00000000-0006-0000-0000-0000AB000000}">
      <text>
        <r>
          <rPr>
            <b/>
            <sz val="9"/>
            <color indexed="81"/>
            <rFont val="Tahoma"/>
            <family val="2"/>
            <charset val="186"/>
          </rPr>
          <t>User:</t>
        </r>
        <r>
          <rPr>
            <sz val="9"/>
            <color indexed="81"/>
            <rFont val="Tahoma"/>
            <family val="2"/>
            <charset val="186"/>
          </rPr>
          <t xml:space="preserve">
512, GRT - 25 un b ar FT-30</t>
        </r>
      </text>
    </comment>
    <comment ref="J82" authorId="0" shapeId="0" xr:uid="{00000000-0006-0000-0000-0000AC000000}">
      <text>
        <r>
          <rPr>
            <b/>
            <sz val="9"/>
            <color indexed="81"/>
            <rFont val="Tahoma"/>
            <family val="2"/>
            <charset val="186"/>
          </rPr>
          <t>User:</t>
        </r>
        <r>
          <rPr>
            <sz val="9"/>
            <color indexed="81"/>
            <rFont val="Tahoma"/>
            <family val="2"/>
            <charset val="186"/>
          </rPr>
          <t xml:space="preserve">
max 
mainās
vidēji nāk līdz 30 katru dienu</t>
        </r>
      </text>
    </comment>
    <comment ref="J83" authorId="0" shapeId="0" xr:uid="{00000000-0006-0000-0000-0000A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3" authorId="0" shapeId="0" xr:uid="{00000000-0006-0000-0000-0000AE000000}">
      <text>
        <r>
          <rPr>
            <b/>
            <sz val="9"/>
            <color indexed="81"/>
            <rFont val="Tahoma"/>
            <family val="2"/>
            <charset val="186"/>
          </rPr>
          <t>User:</t>
        </r>
        <r>
          <rPr>
            <sz val="9"/>
            <color indexed="81"/>
            <rFont val="Tahoma"/>
            <family val="2"/>
            <charset val="186"/>
          </rPr>
          <t xml:space="preserve">
kopā 43, GRT-3 un b ar FT-1</t>
        </r>
      </text>
    </comment>
    <comment ref="O83" authorId="0" shapeId="0" xr:uid="{00000000-0006-0000-0000-0000AF000000}">
      <text>
        <r>
          <rPr>
            <b/>
            <sz val="9"/>
            <color indexed="81"/>
            <rFont val="Tahoma"/>
            <family val="2"/>
            <charset val="186"/>
          </rPr>
          <t>User:</t>
        </r>
        <r>
          <rPr>
            <sz val="9"/>
            <color indexed="81"/>
            <rFont val="Tahoma"/>
            <family val="2"/>
            <charset val="186"/>
          </rPr>
          <t xml:space="preserve">
bija 20 p</t>
        </r>
      </text>
    </comment>
    <comment ref="P83" authorId="1" shapeId="0" xr:uid="{00000000-0006-0000-0000-0000B0000000}">
      <text>
        <r>
          <rPr>
            <b/>
            <sz val="9"/>
            <color indexed="81"/>
            <rFont val="Tahoma"/>
            <family val="2"/>
          </rPr>
          <t>Inga 
bija 10 v</t>
        </r>
      </text>
    </comment>
    <comment ref="Q83" authorId="1" shapeId="0" xr:uid="{00000000-0006-0000-0000-0000B1000000}">
      <text>
        <r>
          <rPr>
            <b/>
            <sz val="9"/>
            <color indexed="81"/>
            <rFont val="Tahoma"/>
            <family val="2"/>
            <charset val="186"/>
          </rPr>
          <t>Inga:
bija 10</t>
        </r>
      </text>
    </comment>
    <comment ref="J84" authorId="0" shapeId="0" xr:uid="{00000000-0006-0000-0000-0000B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4" authorId="0" shapeId="0" xr:uid="{00000000-0006-0000-0000-0000B3000000}">
      <text>
        <r>
          <rPr>
            <b/>
            <sz val="9"/>
            <color indexed="81"/>
            <rFont val="Tahoma"/>
            <family val="2"/>
            <charset val="186"/>
          </rPr>
          <t>User:</t>
        </r>
        <r>
          <rPr>
            <sz val="9"/>
            <color indexed="81"/>
            <rFont val="Tahoma"/>
            <family val="2"/>
            <charset val="186"/>
          </rPr>
          <t xml:space="preserve">
kopā 355, GRT un b ar FT nav</t>
        </r>
      </text>
    </comment>
    <comment ref="J85" authorId="0" shapeId="0" xr:uid="{00000000-0006-0000-0000-0000B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5" authorId="0" shapeId="0" xr:uid="{00000000-0006-0000-0000-0000B5000000}">
      <text>
        <r>
          <rPr>
            <b/>
            <sz val="9"/>
            <color indexed="81"/>
            <rFont val="Tahoma"/>
            <family val="2"/>
            <charset val="186"/>
          </rPr>
          <t>User:</t>
        </r>
        <r>
          <rPr>
            <sz val="9"/>
            <color indexed="81"/>
            <rFont val="Tahoma"/>
            <family val="2"/>
            <charset val="186"/>
          </rPr>
          <t xml:space="preserve">
kopā 107, GRT un b ar FT nav</t>
        </r>
      </text>
    </comment>
    <comment ref="K86" authorId="0" shapeId="0" xr:uid="{00000000-0006-0000-0000-0000B6000000}">
      <text>
        <r>
          <rPr>
            <b/>
            <sz val="9"/>
            <color indexed="81"/>
            <rFont val="Tahoma"/>
            <family val="2"/>
            <charset val="186"/>
          </rPr>
          <t>User:</t>
        </r>
        <r>
          <rPr>
            <sz val="9"/>
            <color indexed="81"/>
            <rFont val="Tahoma"/>
            <family val="2"/>
            <charset val="186"/>
          </rPr>
          <t xml:space="preserve">
apr mājās, kopā ~37
nav neviens no mērķa grupas</t>
        </r>
      </text>
    </comment>
    <comment ref="J87" authorId="0" shapeId="0" xr:uid="{00000000-0006-0000-0000-0000B7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7" authorId="0" shapeId="0" xr:uid="{00000000-0006-0000-0000-0000B8000000}">
      <text>
        <r>
          <rPr>
            <b/>
            <sz val="9"/>
            <color indexed="81"/>
            <rFont val="Tahoma"/>
            <family val="2"/>
            <charset val="186"/>
          </rPr>
          <t>User:</t>
        </r>
        <r>
          <rPr>
            <sz val="9"/>
            <color indexed="81"/>
            <rFont val="Tahoma"/>
            <family val="2"/>
            <charset val="186"/>
          </rPr>
          <t xml:space="preserve">
kopā 240, GRT-9 , b ar FT 1</t>
        </r>
      </text>
    </comment>
    <comment ref="J88" authorId="0" shapeId="0" xr:uid="{00000000-0006-0000-0000-0000B9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8" authorId="0" shapeId="0" xr:uid="{00000000-0006-0000-0000-0000BA000000}">
      <text>
        <r>
          <rPr>
            <b/>
            <sz val="9"/>
            <color indexed="81"/>
            <rFont val="Tahoma"/>
            <family val="2"/>
            <charset val="186"/>
          </rPr>
          <t>User:</t>
        </r>
        <r>
          <rPr>
            <sz val="9"/>
            <color indexed="81"/>
            <rFont val="Tahoma"/>
            <family val="2"/>
            <charset val="186"/>
          </rPr>
          <t xml:space="preserve">
254, GRT -3 un FT -0</t>
        </r>
      </text>
    </comment>
    <comment ref="J89" authorId="0" shapeId="0" xr:uid="{00000000-0006-0000-0000-0000BB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9" authorId="0" shapeId="0" xr:uid="{00000000-0006-0000-0000-0000BC000000}">
      <text>
        <r>
          <rPr>
            <b/>
            <sz val="9"/>
            <color indexed="81"/>
            <rFont val="Tahoma"/>
            <family val="2"/>
            <charset val="186"/>
          </rPr>
          <t>User:</t>
        </r>
        <r>
          <rPr>
            <sz val="9"/>
            <color indexed="81"/>
            <rFont val="Tahoma"/>
            <family val="2"/>
            <charset val="186"/>
          </rPr>
          <t xml:space="preserve">
kopā 65 un GRT nav un b ar FT-1</t>
        </r>
      </text>
    </comment>
    <comment ref="J90" authorId="0" shapeId="0" xr:uid="{00000000-0006-0000-0000-0000B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0" authorId="0" shapeId="0" xr:uid="{00000000-0006-0000-0000-0000BE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91" authorId="0" shapeId="0" xr:uid="{00000000-0006-0000-0000-0000BF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1" authorId="0" shapeId="0" xr:uid="{00000000-0006-0000-0000-0000C0000000}">
      <text>
        <r>
          <rPr>
            <b/>
            <sz val="9"/>
            <color indexed="81"/>
            <rFont val="Tahoma"/>
            <family val="2"/>
            <charset val="186"/>
          </rPr>
          <t>User:</t>
        </r>
        <r>
          <rPr>
            <sz val="9"/>
            <color indexed="81"/>
            <rFont val="Tahoma"/>
            <family val="2"/>
            <charset val="186"/>
          </rPr>
          <t xml:space="preserve">
kopā70, GRT - 1 un b ar FT 1</t>
        </r>
      </text>
    </comment>
    <comment ref="J92" authorId="0" shapeId="0" xr:uid="{00000000-0006-0000-0000-0000C1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2" authorId="0" shapeId="0" xr:uid="{00000000-0006-0000-0000-0000C2000000}">
      <text>
        <r>
          <rPr>
            <b/>
            <sz val="9"/>
            <color indexed="81"/>
            <rFont val="Tahoma"/>
            <family val="2"/>
            <charset val="186"/>
          </rPr>
          <t>User:</t>
        </r>
        <r>
          <rPr>
            <sz val="9"/>
            <color indexed="81"/>
            <rFont val="Tahoma"/>
            <family val="2"/>
            <charset val="186"/>
          </rPr>
          <t xml:space="preserve">
kopā 53, nav GRT un nav b ar FT</t>
        </r>
      </text>
    </comment>
    <comment ref="J93" authorId="0" shapeId="0" xr:uid="{00000000-0006-0000-0000-0000C3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3" authorId="0" shapeId="0" xr:uid="{00000000-0006-0000-0000-0000C4000000}">
      <text>
        <r>
          <rPr>
            <b/>
            <sz val="9"/>
            <color indexed="81"/>
            <rFont val="Tahoma"/>
            <family val="2"/>
            <charset val="186"/>
          </rPr>
          <t>User:</t>
        </r>
        <r>
          <rPr>
            <sz val="9"/>
            <color indexed="81"/>
            <rFont val="Tahoma"/>
            <family val="2"/>
            <charset val="186"/>
          </rPr>
          <t xml:space="preserve">
kopā 40, GRT - 1, b ar FT 0</t>
        </r>
      </text>
    </comment>
    <comment ref="E94" authorId="0" shapeId="0" xr:uid="{00000000-0006-0000-0000-0000C5000000}">
      <text>
        <r>
          <rPr>
            <b/>
            <sz val="9"/>
            <color indexed="81"/>
            <rFont val="Tahoma"/>
            <family val="2"/>
            <charset val="186"/>
          </rPr>
          <t>User:</t>
        </r>
        <r>
          <rPr>
            <sz val="9"/>
            <color indexed="81"/>
            <rFont val="Tahoma"/>
            <family val="2"/>
            <charset val="186"/>
          </rPr>
          <t xml:space="preserve">
Veco ļaužu un invalīdu pansionāts „Ābeles”
</t>
        </r>
      </text>
    </comment>
    <comment ref="F94" authorId="0" shapeId="0" xr:uid="{00000000-0006-0000-0000-0000C6000000}">
      <text>
        <r>
          <rPr>
            <b/>
            <sz val="9"/>
            <color indexed="81"/>
            <rFont val="Tahoma"/>
            <family val="2"/>
            <charset val="186"/>
          </rPr>
          <t>User:</t>
        </r>
        <r>
          <rPr>
            <sz val="9"/>
            <color indexed="81"/>
            <rFont val="Tahoma"/>
            <family val="2"/>
            <charset val="186"/>
          </rPr>
          <t xml:space="preserve">
pēc pašvaldības piederības no 
ZPR un RPR - 5</t>
        </r>
      </text>
    </comment>
    <comment ref="G95" authorId="0" shapeId="0" xr:uid="{00000000-0006-0000-0000-0000C7000000}">
      <text>
        <r>
          <rPr>
            <b/>
            <sz val="9"/>
            <color indexed="81"/>
            <rFont val="Tahoma"/>
            <family val="2"/>
            <charset val="186"/>
          </rPr>
          <t>User:</t>
        </r>
        <r>
          <rPr>
            <sz val="9"/>
            <color indexed="81"/>
            <rFont val="Tahoma"/>
            <family val="2"/>
            <charset val="186"/>
          </rPr>
          <t xml:space="preserve">
???
Ina 28.03.2018 - ka 7 b</t>
        </r>
      </text>
    </comment>
    <comment ref="H95" authorId="0" shapeId="0" xr:uid="{00000000-0006-0000-0000-0000C8000000}">
      <text>
        <r>
          <rPr>
            <b/>
            <sz val="9"/>
            <color indexed="81"/>
            <rFont val="Tahoma"/>
            <family val="2"/>
            <charset val="186"/>
          </rPr>
          <t>User:</t>
        </r>
        <r>
          <rPr>
            <sz val="9"/>
            <color indexed="81"/>
            <rFont val="Tahoma"/>
            <family val="2"/>
            <charset val="186"/>
          </rPr>
          <t xml:space="preserve">
2 b - apr pakalp
33 b - soc.reh pakalp+7</t>
        </r>
      </text>
    </comment>
    <comment ref="L95" authorId="0" shapeId="0" xr:uid="{00000000-0006-0000-0000-0000C9000000}">
      <text>
        <r>
          <rPr>
            <b/>
            <sz val="9"/>
            <color indexed="81"/>
            <rFont val="Tahoma"/>
            <family val="2"/>
            <charset val="186"/>
          </rPr>
          <t>User:</t>
        </r>
        <r>
          <rPr>
            <sz val="9"/>
            <color indexed="81"/>
            <rFont val="Tahoma"/>
            <family val="2"/>
            <charset val="186"/>
          </rPr>
          <t xml:space="preserve">
visiem izvērtētajiem</t>
        </r>
      </text>
    </comment>
    <comment ref="P95" authorId="0" shapeId="0" xr:uid="{00000000-0006-0000-0000-0000CA000000}">
      <text>
        <r>
          <rPr>
            <b/>
            <sz val="9"/>
            <color indexed="81"/>
            <rFont val="Tahoma"/>
            <family val="2"/>
            <charset val="186"/>
          </rPr>
          <t>User:</t>
        </r>
        <r>
          <rPr>
            <sz val="9"/>
            <color indexed="81"/>
            <rFont val="Tahoma"/>
            <family val="2"/>
            <charset val="186"/>
          </rPr>
          <t xml:space="preserve">
zālē varētu būt vairāk
Pašvaldība var precizēt vietu skaitu pēc objektu tehnisko dokumentu izstrādes un reģistrējot sociālo pakalpojumu SPSR 
</t>
        </r>
        <r>
          <rPr>
            <sz val="12"/>
            <color indexed="81"/>
            <rFont val="Tahoma"/>
            <family val="2"/>
          </rPr>
          <t xml:space="preserve">tel.sarunā 23.08.2018. - </t>
        </r>
        <r>
          <rPr>
            <b/>
            <sz val="12"/>
            <color indexed="81"/>
            <rFont val="Tahoma"/>
            <family val="2"/>
          </rPr>
          <t>ka vienu stāva remonta ietvaros vismaz 7 telpas būs SRC vajadzībām</t>
        </r>
      </text>
    </comment>
    <comment ref="Q95" authorId="0" shapeId="0" xr:uid="{00000000-0006-0000-0000-0000C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J96" authorId="0" shapeId="0" xr:uid="{00000000-0006-0000-0000-0000C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6" authorId="0" shapeId="0" xr:uid="{00000000-0006-0000-0000-0000CD000000}">
      <text>
        <r>
          <rPr>
            <b/>
            <sz val="9"/>
            <color indexed="81"/>
            <rFont val="Tahoma"/>
            <family val="2"/>
            <charset val="186"/>
          </rPr>
          <t>User:</t>
        </r>
        <r>
          <rPr>
            <sz val="9"/>
            <color indexed="81"/>
            <rFont val="Tahoma"/>
            <family val="2"/>
            <charset val="186"/>
          </rPr>
          <t xml:space="preserve">
kopā 107, GRT un b ar FT nav</t>
        </r>
      </text>
    </comment>
    <comment ref="J97" authorId="0" shapeId="0" xr:uid="{00000000-0006-0000-0000-0000CE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7" authorId="0" shapeId="0" xr:uid="{00000000-0006-0000-0000-0000CF000000}">
      <text>
        <r>
          <rPr>
            <b/>
            <sz val="9"/>
            <color indexed="81"/>
            <rFont val="Tahoma"/>
            <family val="2"/>
            <charset val="186"/>
          </rPr>
          <t>User:</t>
        </r>
        <r>
          <rPr>
            <sz val="9"/>
            <color indexed="81"/>
            <rFont val="Tahoma"/>
            <family val="2"/>
            <charset val="186"/>
          </rPr>
          <t xml:space="preserve">
kopā 240, GRT-9 , b ar FT 1</t>
        </r>
      </text>
    </comment>
    <comment ref="J98" authorId="0" shapeId="0" xr:uid="{00000000-0006-0000-0000-0000D0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8" authorId="0" shapeId="0" xr:uid="{00000000-0006-0000-0000-0000D1000000}">
      <text>
        <r>
          <rPr>
            <b/>
            <sz val="9"/>
            <color indexed="81"/>
            <rFont val="Tahoma"/>
            <family val="2"/>
            <charset val="186"/>
          </rPr>
          <t>User:</t>
        </r>
        <r>
          <rPr>
            <sz val="9"/>
            <color indexed="81"/>
            <rFont val="Tahoma"/>
            <family val="2"/>
            <charset val="186"/>
          </rPr>
          <t xml:space="preserve">
254, GRT -3 un FT -0</t>
        </r>
      </text>
    </comment>
    <comment ref="J99" authorId="0" shapeId="0" xr:uid="{00000000-0006-0000-0000-0000D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9" authorId="0" shapeId="0" xr:uid="{00000000-0006-0000-0000-0000D3000000}">
      <text>
        <r>
          <rPr>
            <b/>
            <sz val="9"/>
            <color indexed="81"/>
            <rFont val="Tahoma"/>
            <family val="2"/>
            <charset val="186"/>
          </rPr>
          <t>User:</t>
        </r>
        <r>
          <rPr>
            <sz val="9"/>
            <color indexed="81"/>
            <rFont val="Tahoma"/>
            <family val="2"/>
            <charset val="186"/>
          </rPr>
          <t xml:space="preserve">
kopā 65 un GRT nav un b ar FT-1</t>
        </r>
      </text>
    </comment>
    <comment ref="J100" authorId="0" shapeId="0" xr:uid="{00000000-0006-0000-0000-0000D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0" authorId="0" shapeId="0" xr:uid="{00000000-0006-0000-0000-0000D5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101" authorId="0" shapeId="0" xr:uid="{00000000-0006-0000-0000-0000D6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1" authorId="0" shapeId="0" xr:uid="{00000000-0006-0000-0000-0000D7000000}">
      <text>
        <r>
          <rPr>
            <b/>
            <sz val="9"/>
            <color indexed="81"/>
            <rFont val="Tahoma"/>
            <family val="2"/>
            <charset val="186"/>
          </rPr>
          <t>User:</t>
        </r>
        <r>
          <rPr>
            <sz val="9"/>
            <color indexed="81"/>
            <rFont val="Tahoma"/>
            <family val="2"/>
            <charset val="186"/>
          </rPr>
          <t xml:space="preserve">
kopā70, GRT - 1 un b ar FT 1</t>
        </r>
      </text>
    </comment>
    <comment ref="J102" authorId="0" shapeId="0" xr:uid="{00000000-0006-0000-0000-0000D8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2" authorId="0" shapeId="0" xr:uid="{00000000-0006-0000-0000-0000D9000000}">
      <text>
        <r>
          <rPr>
            <b/>
            <sz val="9"/>
            <color indexed="81"/>
            <rFont val="Tahoma"/>
            <family val="2"/>
            <charset val="186"/>
          </rPr>
          <t>User:</t>
        </r>
        <r>
          <rPr>
            <sz val="9"/>
            <color indexed="81"/>
            <rFont val="Tahoma"/>
            <family val="2"/>
            <charset val="186"/>
          </rPr>
          <t xml:space="preserve">
kopā 53, nav GRT un nav b ar FT</t>
        </r>
      </text>
    </comment>
    <comment ref="J103" authorId="0" shapeId="0" xr:uid="{00000000-0006-0000-0000-0000D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3" authorId="0" shapeId="0" xr:uid="{00000000-0006-0000-0000-0000DB000000}">
      <text>
        <r>
          <rPr>
            <b/>
            <sz val="9"/>
            <color indexed="81"/>
            <rFont val="Tahoma"/>
            <family val="2"/>
            <charset val="186"/>
          </rPr>
          <t>User:</t>
        </r>
        <r>
          <rPr>
            <sz val="9"/>
            <color indexed="81"/>
            <rFont val="Tahoma"/>
            <family val="2"/>
            <charset val="186"/>
          </rPr>
          <t xml:space="preserve">
kopā 40, GRT - 1, b ar FT 0</t>
        </r>
      </text>
    </comment>
    <comment ref="J104" authorId="0" shapeId="0" xr:uid="{00000000-0006-0000-0000-0000D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4" authorId="0" shapeId="0" xr:uid="{00000000-0006-0000-0000-0000DD000000}">
      <text>
        <r>
          <rPr>
            <b/>
            <sz val="9"/>
            <color indexed="81"/>
            <rFont val="Tahoma"/>
            <family val="2"/>
            <charset val="186"/>
          </rPr>
          <t>User:</t>
        </r>
        <r>
          <rPr>
            <sz val="9"/>
            <color indexed="81"/>
            <rFont val="Tahoma"/>
            <family val="2"/>
            <charset val="186"/>
          </rPr>
          <t xml:space="preserve">
kopā 43, GRT-3 un b ar FT-1</t>
        </r>
      </text>
    </comment>
    <comment ref="E105" authorId="0" shapeId="0" xr:uid="{00000000-0006-0000-0000-0000DE000000}">
      <text>
        <r>
          <rPr>
            <b/>
            <sz val="9"/>
            <color indexed="81"/>
            <rFont val="Tahoma"/>
            <family val="2"/>
            <charset val="186"/>
          </rPr>
          <t>User:</t>
        </r>
        <r>
          <rPr>
            <sz val="9"/>
            <color indexed="81"/>
            <rFont val="Tahoma"/>
            <family val="2"/>
            <charset val="186"/>
          </rPr>
          <t xml:space="preserve">
Pašvaldības teriotorijā nav BSAC </t>
        </r>
      </text>
    </comment>
    <comment ref="F105" authorId="2" shapeId="0" xr:uid="{00000000-0006-0000-0000-0000DF000000}">
      <text>
        <r>
          <rPr>
            <b/>
            <sz val="9"/>
            <color indexed="81"/>
            <rFont val="Tahoma"/>
            <family val="2"/>
            <charset val="186"/>
          </rPr>
          <t>Administrator:</t>
        </r>
        <r>
          <rPr>
            <sz val="9"/>
            <color indexed="81"/>
            <rFont val="Tahoma"/>
            <family val="2"/>
            <charset val="186"/>
          </rPr>
          <t xml:space="preserve">
fil.Liepāja - 3</t>
        </r>
      </text>
    </comment>
    <comment ref="L105" authorId="0" shapeId="0" xr:uid="{00000000-0006-0000-0000-0000E0000000}">
      <text>
        <r>
          <rPr>
            <b/>
            <sz val="9"/>
            <color indexed="81"/>
            <rFont val="Tahoma"/>
            <family val="2"/>
            <charset val="186"/>
          </rPr>
          <t>User:</t>
        </r>
        <r>
          <rPr>
            <sz val="9"/>
            <color indexed="81"/>
            <rFont val="Tahoma"/>
            <family val="2"/>
            <charset val="186"/>
          </rPr>
          <t xml:space="preserve">
bērniem, kas ievietoti BSAC</t>
        </r>
      </text>
    </comment>
    <comment ref="I113" authorId="2" shapeId="0" xr:uid="{00000000-0006-0000-0000-0000E1000000}">
      <text>
        <r>
          <rPr>
            <b/>
            <sz val="9"/>
            <color indexed="81"/>
            <rFont val="Tahoma"/>
            <family val="2"/>
            <charset val="186"/>
          </rPr>
          <t>Administrator:</t>
        </r>
        <r>
          <rPr>
            <sz val="9"/>
            <color indexed="81"/>
            <rFont val="Tahoma"/>
            <family val="2"/>
            <charset val="186"/>
          </rPr>
          <t xml:space="preserve">
Pēc 2016. gada pārskata datiem, 4 personas atzītas par adoptētājiem, 76 bērni dzīvo aizbildņu ģimenēs, 5 bērni ievietoti dažādu pašvaldību audžuģimenēs</t>
        </r>
      </text>
    </comment>
    <comment ref="J113" authorId="0" shapeId="0" xr:uid="{00000000-0006-0000-0000-0000E2000000}">
      <text>
        <r>
          <rPr>
            <b/>
            <sz val="9"/>
            <color indexed="81"/>
            <rFont val="Tahoma"/>
            <family val="2"/>
            <charset val="186"/>
          </rPr>
          <t>User:</t>
        </r>
        <r>
          <rPr>
            <sz val="9"/>
            <color indexed="81"/>
            <rFont val="Tahoma"/>
            <family val="2"/>
            <charset val="186"/>
          </rPr>
          <t xml:space="preserve">
Vietu skaits adoptētāju un aizbildņu ģimenēs- 7 ģimenes (varētu teikt ap 15 bērniem)</t>
        </r>
      </text>
    </comment>
    <comment ref="K113" authorId="0" shapeId="0" xr:uid="{00000000-0006-0000-0000-0000E3000000}">
      <text>
        <r>
          <rPr>
            <b/>
            <sz val="9"/>
            <color indexed="81"/>
            <rFont val="Tahoma"/>
            <family val="2"/>
            <charset val="186"/>
          </rPr>
          <t>User:</t>
        </r>
        <r>
          <rPr>
            <sz val="9"/>
            <color indexed="81"/>
            <rFont val="Tahoma"/>
            <family val="2"/>
            <charset val="186"/>
          </rPr>
          <t xml:space="preserve">
Vidēji gadā ap 17 bērniem nokļūst adoptētāju-aizbildņu ģimenēs</t>
        </r>
      </text>
    </comment>
    <comment ref="J114" authorId="0" shapeId="0" xr:uid="{00000000-0006-0000-0000-0000E4000000}">
      <text>
        <r>
          <rPr>
            <b/>
            <sz val="9"/>
            <color indexed="81"/>
            <rFont val="Tahoma"/>
            <family val="2"/>
            <charset val="186"/>
          </rPr>
          <t>User:</t>
        </r>
        <r>
          <rPr>
            <sz val="9"/>
            <color indexed="81"/>
            <rFont val="Tahoma"/>
            <family val="2"/>
            <charset val="186"/>
          </rPr>
          <t xml:space="preserve">
 visur ~30 vietas, kas plānotas gan b, gan pieaugušajiem</t>
        </r>
      </text>
    </comment>
    <comment ref="H115" authorId="0" shapeId="0" xr:uid="{00000000-0006-0000-0000-0000E5000000}">
      <text>
        <r>
          <rPr>
            <b/>
            <sz val="9"/>
            <color indexed="81"/>
            <rFont val="Tahoma"/>
            <family val="2"/>
            <charset val="186"/>
          </rPr>
          <t>User:</t>
        </r>
        <r>
          <rPr>
            <sz val="9"/>
            <color indexed="81"/>
            <rFont val="Tahoma"/>
            <family val="2"/>
            <charset val="186"/>
          </rPr>
          <t xml:space="preserve">
nodrošinās
DAC bez apr - 4 p -&gt;10p, 
Gr dzīv ar apr - 2 p -&gt;7p
gr dz bez apr - 4 p -&gt;7p </t>
        </r>
        <r>
          <rPr>
            <b/>
            <sz val="9"/>
            <color indexed="81"/>
            <rFont val="Tahoma"/>
            <family val="2"/>
            <charset val="186"/>
          </rPr>
          <t xml:space="preserve">(no VSAC 2+8), </t>
        </r>
        <r>
          <rPr>
            <sz val="9"/>
            <color indexed="81"/>
            <rFont val="Tahoma"/>
            <family val="2"/>
            <charset val="186"/>
          </rPr>
          <t xml:space="preserve">
spec darbn -7 p-&gt;15 p, 
atb gr un gr. nod - 3 p, 
spec kons. - 10 p) </t>
        </r>
      </text>
    </comment>
    <comment ref="N115" authorId="1" shapeId="0" xr:uid="{00000000-0006-0000-0000-0000E6000000}">
      <text>
        <r>
          <rPr>
            <b/>
            <sz val="9"/>
            <color indexed="81"/>
            <rFont val="Tahoma"/>
            <family val="2"/>
          </rPr>
          <t>Inga:</t>
        </r>
        <r>
          <rPr>
            <sz val="9"/>
            <color indexed="81"/>
            <rFont val="Tahoma"/>
            <family val="2"/>
          </rPr>
          <t xml:space="preserve">
bija 17</t>
        </r>
      </text>
    </comment>
    <comment ref="P115" authorId="1" shapeId="0" xr:uid="{00000000-0006-0000-0000-0000E7000000}">
      <text>
        <r>
          <rPr>
            <b/>
            <sz val="9"/>
            <color indexed="81"/>
            <rFont val="Tahoma"/>
            <family val="2"/>
          </rPr>
          <t>Inga:</t>
        </r>
        <r>
          <rPr>
            <sz val="9"/>
            <color indexed="81"/>
            <rFont val="Tahoma"/>
            <family val="2"/>
          </rPr>
          <t xml:space="preserve">
bija 4</t>
        </r>
      </text>
    </comment>
    <comment ref="Q115" authorId="1" shapeId="0" xr:uid="{00000000-0006-0000-0000-0000E8000000}">
      <text>
        <r>
          <rPr>
            <b/>
            <sz val="9"/>
            <color indexed="81"/>
            <rFont val="Tahoma"/>
            <family val="2"/>
          </rPr>
          <t>Inga:</t>
        </r>
        <r>
          <rPr>
            <sz val="9"/>
            <color indexed="81"/>
            <rFont val="Tahoma"/>
            <family val="2"/>
          </rPr>
          <t xml:space="preserve">
bija 4</t>
        </r>
      </text>
    </comment>
    <comment ref="T115" authorId="0" shapeId="0" xr:uid="{00000000-0006-0000-0000-0000E9000000}">
      <text>
        <r>
          <rPr>
            <b/>
            <sz val="9"/>
            <color indexed="81"/>
            <rFont val="Tahoma"/>
            <family val="2"/>
            <charset val="186"/>
          </rPr>
          <t>User:</t>
        </r>
        <r>
          <rPr>
            <sz val="9"/>
            <color indexed="81"/>
            <rFont val="Tahoma"/>
            <family val="2"/>
            <charset val="186"/>
          </rPr>
          <t xml:space="preserve">
pašvaldība plāno ar sociālā dienesta strapniecību iespēju robežās nodrošināt papildus transporta pakalpojumu </t>
        </r>
      </text>
    </comment>
    <comment ref="P116" authorId="1" shapeId="0" xr:uid="{00000000-0006-0000-0000-0000EA000000}">
      <text>
        <r>
          <rPr>
            <b/>
            <sz val="9"/>
            <color indexed="81"/>
            <rFont val="Tahoma"/>
            <family val="2"/>
          </rPr>
          <t>Inga:
bija 2</t>
        </r>
      </text>
    </comment>
    <comment ref="Q116" authorId="1" shapeId="0" xr:uid="{00000000-0006-0000-0000-0000EB000000}">
      <text>
        <r>
          <rPr>
            <b/>
            <sz val="9"/>
            <color indexed="81"/>
            <rFont val="Tahoma"/>
            <family val="2"/>
          </rPr>
          <t>Inga:</t>
        </r>
        <r>
          <rPr>
            <sz val="9"/>
            <color indexed="81"/>
            <rFont val="Tahoma"/>
            <family val="2"/>
          </rPr>
          <t xml:space="preserve">
bija 2</t>
        </r>
      </text>
    </comment>
    <comment ref="S116" authorId="0" shapeId="0" xr:uid="{00000000-0006-0000-0000-0000EC000000}">
      <text>
        <r>
          <rPr>
            <b/>
            <sz val="9"/>
            <color indexed="81"/>
            <rFont val="Tahoma"/>
            <family val="2"/>
            <charset val="186"/>
          </rPr>
          <t>User:</t>
        </r>
        <r>
          <rPr>
            <sz val="9"/>
            <color indexed="81"/>
            <rFont val="Tahoma"/>
            <family val="2"/>
            <charset val="186"/>
          </rPr>
          <t xml:space="preserve">
bija 
Ziedu iela 5</t>
        </r>
      </text>
    </comment>
    <comment ref="P117" authorId="1" shapeId="0" xr:uid="{00000000-0006-0000-0000-0000F3000000}">
      <text>
        <r>
          <rPr>
            <b/>
            <sz val="9"/>
            <color indexed="81"/>
            <rFont val="Tahoma"/>
            <family val="2"/>
          </rPr>
          <t>Inga:</t>
        </r>
        <r>
          <rPr>
            <sz val="9"/>
            <color indexed="81"/>
            <rFont val="Tahoma"/>
            <family val="2"/>
          </rPr>
          <t xml:space="preserve">
bija 4</t>
        </r>
      </text>
    </comment>
    <comment ref="Q117" authorId="1" shapeId="0" xr:uid="{00000000-0006-0000-0000-0000F4000000}">
      <text>
        <r>
          <rPr>
            <b/>
            <sz val="9"/>
            <color indexed="81"/>
            <rFont val="Tahoma"/>
            <family val="2"/>
          </rPr>
          <t>Inga:</t>
        </r>
        <r>
          <rPr>
            <sz val="9"/>
            <color indexed="81"/>
            <rFont val="Tahoma"/>
            <family val="2"/>
          </rPr>
          <t xml:space="preserve">
bija 4</t>
        </r>
      </text>
    </comment>
    <comment ref="S117" authorId="0" shapeId="0" xr:uid="{00000000-0006-0000-0000-0000F5000000}">
      <text>
        <r>
          <rPr>
            <b/>
            <sz val="9"/>
            <color indexed="81"/>
            <rFont val="Tahoma"/>
            <family val="2"/>
            <charset val="186"/>
          </rPr>
          <t>User:</t>
        </r>
        <r>
          <rPr>
            <sz val="9"/>
            <color indexed="81"/>
            <rFont val="Tahoma"/>
            <family val="2"/>
            <charset val="186"/>
          </rPr>
          <t xml:space="preserve">
bija
Ziedu iela 5</t>
        </r>
      </text>
    </comment>
    <comment ref="P118" authorId="1" shapeId="0" xr:uid="{00000000-0006-0000-0000-0000F6000000}">
      <text>
        <r>
          <rPr>
            <b/>
            <sz val="9"/>
            <color indexed="81"/>
            <rFont val="Tahoma"/>
            <family val="2"/>
          </rPr>
          <t>Inga:</t>
        </r>
        <r>
          <rPr>
            <sz val="9"/>
            <color indexed="81"/>
            <rFont val="Tahoma"/>
            <family val="2"/>
          </rPr>
          <t xml:space="preserve">
bija 7</t>
        </r>
      </text>
    </comment>
    <comment ref="Q118" authorId="1" shapeId="0" xr:uid="{00000000-0006-0000-0000-0000F7000000}">
      <text>
        <r>
          <rPr>
            <b/>
            <sz val="9"/>
            <color indexed="81"/>
            <rFont val="Tahoma"/>
            <family val="2"/>
          </rPr>
          <t>Inga:</t>
        </r>
        <r>
          <rPr>
            <sz val="9"/>
            <color indexed="81"/>
            <rFont val="Tahoma"/>
            <family val="2"/>
          </rPr>
          <t xml:space="preserve">
bija 7</t>
        </r>
      </text>
    </comment>
    <comment ref="E119" authorId="0" shapeId="0" xr:uid="{00000000-0006-0000-0000-0000F8000000}">
      <text>
        <r>
          <rPr>
            <b/>
            <sz val="9"/>
            <color indexed="81"/>
            <rFont val="Tahoma"/>
            <family val="2"/>
            <charset val="186"/>
          </rPr>
          <t>User:</t>
        </r>
        <r>
          <rPr>
            <sz val="9"/>
            <color indexed="81"/>
            <rFont val="Tahoma"/>
            <family val="2"/>
            <charset val="186"/>
          </rPr>
          <t xml:space="preserve">
Skrundas novada pašvaldības aprūpes nams "Valtaiķi" 
,,Skrundas veselības un sociālās aprūpes centrs'' </t>
        </r>
      </text>
    </comment>
    <comment ref="F119" authorId="0" shapeId="0" xr:uid="{00000000-0006-0000-0000-0000F9000000}">
      <text>
        <r>
          <rPr>
            <b/>
            <sz val="9"/>
            <color indexed="81"/>
            <rFont val="Tahoma"/>
            <family val="2"/>
            <charset val="186"/>
          </rPr>
          <t>User:</t>
        </r>
        <r>
          <rPr>
            <sz val="9"/>
            <color indexed="81"/>
            <rFont val="Tahoma"/>
            <family val="2"/>
            <charset val="186"/>
          </rPr>
          <t xml:space="preserve">
pēc pašvald piederības izvērt fil Iļģi -2 </t>
        </r>
      </text>
    </comment>
    <comment ref="H120" authorId="0" shapeId="0" xr:uid="{00000000-0006-0000-0000-0000FA000000}">
      <text>
        <r>
          <rPr>
            <b/>
            <sz val="9"/>
            <color indexed="81"/>
            <rFont val="Tahoma"/>
            <family val="2"/>
            <charset val="186"/>
          </rPr>
          <t>User:</t>
        </r>
        <r>
          <rPr>
            <sz val="9"/>
            <color indexed="81"/>
            <rFont val="Tahoma"/>
            <family val="2"/>
            <charset val="186"/>
          </rPr>
          <t xml:space="preserve">
7 b soc reh pakalp</t>
        </r>
      </text>
    </comment>
    <comment ref="E122" authorId="0" shapeId="0" xr:uid="{00000000-0006-0000-0000-0000FB000000}">
      <text>
        <r>
          <rPr>
            <b/>
            <sz val="9"/>
            <color indexed="81"/>
            <rFont val="Tahoma"/>
            <family val="2"/>
            <charset val="186"/>
          </rPr>
          <t>User:</t>
        </r>
        <r>
          <rPr>
            <sz val="9"/>
            <color indexed="81"/>
            <rFont val="Tahoma"/>
            <family val="2"/>
            <charset val="186"/>
          </rPr>
          <t xml:space="preserve">
Pašvaldības teriotorijā nav BSAC </t>
        </r>
      </text>
    </comment>
    <comment ref="I122" authorId="2" shapeId="0" xr:uid="{00000000-0006-0000-0000-0000FC000000}">
      <text>
        <r>
          <rPr>
            <b/>
            <sz val="9"/>
            <color indexed="81"/>
            <rFont val="Tahoma"/>
            <family val="2"/>
            <charset val="186"/>
          </rPr>
          <t>Administrator:</t>
        </r>
        <r>
          <rPr>
            <sz val="9"/>
            <color indexed="81"/>
            <rFont val="Tahoma"/>
            <family val="2"/>
            <charset val="186"/>
          </rPr>
          <t xml:space="preserve">
Pēc SD datiem 4 audžuģimenes</t>
        </r>
      </text>
    </comment>
    <comment ref="G123" authorId="0" shapeId="0" xr:uid="{00000000-0006-0000-0000-0000FD000000}">
      <text>
        <r>
          <rPr>
            <b/>
            <sz val="9"/>
            <color indexed="81"/>
            <rFont val="Tahoma"/>
            <family val="2"/>
            <charset val="186"/>
          </rPr>
          <t>User:</t>
        </r>
        <r>
          <rPr>
            <sz val="9"/>
            <color indexed="81"/>
            <rFont val="Tahoma"/>
            <family val="2"/>
            <charset val="186"/>
          </rPr>
          <t xml:space="preserve">
bija 10</t>
        </r>
      </text>
    </comment>
    <comment ref="H123" authorId="0" shapeId="0" xr:uid="{00000000-0006-0000-0000-0000FE000000}">
      <text>
        <r>
          <rPr>
            <b/>
            <sz val="9"/>
            <color indexed="81"/>
            <rFont val="Tahoma"/>
            <family val="2"/>
            <charset val="186"/>
          </rPr>
          <t>User:
bija 66</t>
        </r>
        <r>
          <rPr>
            <sz val="9"/>
            <color indexed="81"/>
            <rFont val="Tahoma"/>
            <family val="2"/>
            <charset val="186"/>
          </rPr>
          <t xml:space="preserve">
nodrošinās 
gr.dz bez apr. -8-&gt;0, 
DAC-23, 
spec.darbn-20-&gt;10
pirks 
apr. māj-10 p, 
īsl.apr.-3 p
gr dz - līdz 10 vietām/p
spec darbn līdz 25 vietām</t>
        </r>
      </text>
    </comment>
    <comment ref="N123" authorId="0" shapeId="0" xr:uid="{00000000-0006-0000-0000-0000FF000000}">
      <text>
        <r>
          <rPr>
            <b/>
            <sz val="9"/>
            <color indexed="81"/>
            <rFont val="Tahoma"/>
            <family val="2"/>
            <charset val="186"/>
          </rPr>
          <t>User:</t>
        </r>
        <r>
          <rPr>
            <sz val="9"/>
            <color indexed="81"/>
            <rFont val="Tahoma"/>
            <family val="2"/>
            <charset val="186"/>
          </rPr>
          <t xml:space="preserve">
bija apvienots un 66</t>
        </r>
      </text>
    </comment>
    <comment ref="O124" authorId="1" shapeId="0" xr:uid="{00000000-0006-0000-0000-000000010000}">
      <text>
        <r>
          <rPr>
            <b/>
            <sz val="9"/>
            <color indexed="81"/>
            <rFont val="Tahoma"/>
            <family val="2"/>
          </rPr>
          <t>Inga:</t>
        </r>
        <r>
          <rPr>
            <sz val="9"/>
            <color indexed="81"/>
            <rFont val="Tahoma"/>
            <family val="2"/>
          </rPr>
          <t xml:space="preserve">
bija gr dziv. 8 (4+4), no kā atsakās</t>
        </r>
      </text>
    </comment>
    <comment ref="P124" authorId="1" shapeId="0" xr:uid="{00000000-0006-0000-0000-000001010000}">
      <text>
        <r>
          <rPr>
            <b/>
            <sz val="9"/>
            <color indexed="81"/>
            <rFont val="Tahoma"/>
            <family val="2"/>
          </rPr>
          <t>Inga:</t>
        </r>
        <r>
          <rPr>
            <sz val="9"/>
            <color indexed="81"/>
            <rFont val="Tahoma"/>
            <family val="2"/>
          </rPr>
          <t xml:space="preserve">
bija 8, no kā atsakās</t>
        </r>
      </text>
    </comment>
    <comment ref="Q124" authorId="1" shapeId="0" xr:uid="{00000000-0006-0000-0000-000002010000}">
      <text>
        <r>
          <rPr>
            <b/>
            <sz val="9"/>
            <color indexed="81"/>
            <rFont val="Tahoma"/>
            <family val="2"/>
          </rPr>
          <t>Inga:</t>
        </r>
        <r>
          <rPr>
            <sz val="9"/>
            <color indexed="81"/>
            <rFont val="Tahoma"/>
            <family val="2"/>
          </rPr>
          <t xml:space="preserve">
bija 8, no kā atsakās</t>
        </r>
      </text>
    </comment>
    <comment ref="J125" authorId="0" shapeId="0" xr:uid="{00000000-0006-0000-0000-000009010000}">
      <text>
        <r>
          <rPr>
            <b/>
            <sz val="9"/>
            <color indexed="81"/>
            <rFont val="Tahoma"/>
            <family val="2"/>
            <charset val="186"/>
          </rPr>
          <t>User:</t>
        </r>
        <r>
          <rPr>
            <sz val="9"/>
            <color indexed="81"/>
            <rFont val="Tahoma"/>
            <family val="2"/>
            <charset val="186"/>
          </rPr>
          <t xml:space="preserve">
pašv pērk 4 vietas</t>
        </r>
      </text>
    </comment>
    <comment ref="O126" authorId="0" shapeId="0" xr:uid="{00000000-0006-0000-0000-00000A010000}">
      <text>
        <r>
          <rPr>
            <b/>
            <sz val="9"/>
            <color indexed="81"/>
            <rFont val="Tahoma"/>
            <family val="2"/>
            <charset val="186"/>
          </rPr>
          <t>User:</t>
        </r>
        <r>
          <rPr>
            <sz val="9"/>
            <color indexed="81"/>
            <rFont val="Tahoma"/>
            <family val="2"/>
            <charset val="186"/>
          </rPr>
          <t xml:space="preserve">
Bija kopskaits par visām 3 vietām - 35, 
(10+10+15)
bija 10, no kā atsakās</t>
        </r>
      </text>
    </comment>
    <comment ref="P126" authorId="0" shapeId="0" xr:uid="{00000000-0006-0000-0000-00000B010000}">
      <text>
        <r>
          <rPr>
            <b/>
            <sz val="9"/>
            <color indexed="81"/>
            <rFont val="Tahoma"/>
            <family val="2"/>
            <charset val="186"/>
          </rPr>
          <t>User:</t>
        </r>
        <r>
          <rPr>
            <sz val="9"/>
            <color indexed="81"/>
            <rFont val="Tahoma"/>
            <family val="2"/>
            <charset val="186"/>
          </rPr>
          <t xml:space="preserve">
bija kopskaits 25, jābūt 7
bija 7, no kā atsakās</t>
        </r>
      </text>
    </comment>
    <comment ref="Q126" authorId="0" shapeId="0" xr:uid="{00000000-0006-0000-0000-00000C010000}">
      <text>
        <r>
          <rPr>
            <b/>
            <sz val="9"/>
            <color indexed="81"/>
            <rFont val="Tahoma"/>
            <family val="2"/>
            <charset val="186"/>
          </rPr>
          <t>User:</t>
        </r>
        <r>
          <rPr>
            <sz val="9"/>
            <color indexed="81"/>
            <rFont val="Tahoma"/>
            <family val="2"/>
            <charset val="186"/>
          </rPr>
          <t xml:space="preserve">
bija kopsakits 25, bet vajag 7
bija 7, no kā atsakās</t>
        </r>
      </text>
    </comment>
    <comment ref="O127" authorId="1" shapeId="0" xr:uid="{00000000-0006-0000-0000-00000D010000}">
      <text>
        <r>
          <rPr>
            <b/>
            <sz val="9"/>
            <color indexed="81"/>
            <rFont val="Tahoma"/>
            <family val="2"/>
          </rPr>
          <t>Inga:</t>
        </r>
        <r>
          <rPr>
            <sz val="9"/>
            <color indexed="81"/>
            <rFont val="Tahoma"/>
            <family val="2"/>
          </rPr>
          <t xml:space="preserve">
bija 15, no kā atsakās</t>
        </r>
      </text>
    </comment>
    <comment ref="P127" authorId="1" shapeId="0" xr:uid="{00000000-0006-0000-0000-00000E010000}">
      <text>
        <r>
          <rPr>
            <b/>
            <sz val="9"/>
            <color indexed="81"/>
            <rFont val="Tahoma"/>
            <family val="2"/>
          </rPr>
          <t>Inga:</t>
        </r>
        <r>
          <rPr>
            <sz val="9"/>
            <color indexed="81"/>
            <rFont val="Tahoma"/>
            <family val="2"/>
          </rPr>
          <t xml:space="preserve">
bija 10, no kā atsakās</t>
        </r>
      </text>
    </comment>
    <comment ref="Q127" authorId="1" shapeId="0" xr:uid="{00000000-0006-0000-0000-00000F010000}">
      <text>
        <r>
          <rPr>
            <b/>
            <sz val="9"/>
            <color indexed="81"/>
            <rFont val="Tahoma"/>
            <family val="2"/>
          </rPr>
          <t>Inga:</t>
        </r>
        <r>
          <rPr>
            <sz val="9"/>
            <color indexed="81"/>
            <rFont val="Tahoma"/>
            <family val="2"/>
          </rPr>
          <t xml:space="preserve">
bija 10, no kā atsakās</t>
        </r>
      </text>
    </comment>
    <comment ref="E129" authorId="0" shapeId="0" xr:uid="{00000000-0006-0000-0000-000016010000}">
      <text>
        <r>
          <rPr>
            <b/>
            <sz val="9"/>
            <color indexed="81"/>
            <rFont val="Tahoma"/>
            <family val="2"/>
            <charset val="186"/>
          </rPr>
          <t>User:</t>
        </r>
        <r>
          <rPr>
            <sz val="9"/>
            <color indexed="81"/>
            <rFont val="Tahoma"/>
            <family val="2"/>
            <charset val="186"/>
          </rPr>
          <t xml:space="preserve">
VSAC „Kurzeme” filiāle „Veģi”  - kl skaits
Nav zināms:
Talsu novada pašvaldības iestāde "Pansionāts Lauciene" 
IK „Ārlavas pansija”
Latvijas Sarkanā Krusta Sociālās aprūpes centrs „Stūrīši”
Sabiles aprūpes biedrība „Kalme”</t>
        </r>
      </text>
    </comment>
    <comment ref="F129" authorId="0" shapeId="0" xr:uid="{00000000-0006-0000-0000-000017010000}">
      <text>
        <r>
          <rPr>
            <b/>
            <sz val="9"/>
            <color indexed="81"/>
            <rFont val="Tahoma"/>
            <family val="2"/>
            <charset val="186"/>
          </rPr>
          <t xml:space="preserve">User:
Veģos izvērtēti 7
</t>
        </r>
        <r>
          <rPr>
            <sz val="9"/>
            <color indexed="81"/>
            <rFont val="Tahoma"/>
            <family val="2"/>
            <charset val="186"/>
          </rPr>
          <t xml:space="preserve">
Pēc pašv piederības
Veģi 3
Dundaga 10
Gudenieki 1
arī citos PR - vēl kāds</t>
        </r>
      </text>
    </comment>
    <comment ref="H130" authorId="0" shapeId="0" xr:uid="{00000000-0006-0000-0000-000018010000}">
      <text>
        <r>
          <rPr>
            <b/>
            <sz val="9"/>
            <color indexed="81"/>
            <rFont val="Tahoma"/>
            <family val="2"/>
            <charset val="186"/>
          </rPr>
          <t>User:</t>
        </r>
        <r>
          <rPr>
            <sz val="9"/>
            <color indexed="81"/>
            <rFont val="Tahoma"/>
            <family val="2"/>
            <charset val="186"/>
          </rPr>
          <t xml:space="preserve">
10 b - apr pakalp
34 b - soc.reh. pakalp
10 b - atelp br pakalp</t>
        </r>
      </text>
    </comment>
    <comment ref="N130" authorId="0" shapeId="0" xr:uid="{00000000-0006-0000-0000-000019010000}">
      <text>
        <r>
          <rPr>
            <b/>
            <sz val="9"/>
            <color indexed="81"/>
            <rFont val="Tahoma"/>
            <family val="2"/>
            <charset val="186"/>
          </rPr>
          <t>User:</t>
        </r>
        <r>
          <rPr>
            <sz val="9"/>
            <color indexed="81"/>
            <rFont val="Tahoma"/>
            <family val="2"/>
            <charset val="186"/>
          </rPr>
          <t xml:space="preserve">
46 - ar snieuma rezervi</t>
        </r>
      </text>
    </comment>
    <comment ref="E133" authorId="2" shapeId="0" xr:uid="{00000000-0006-0000-0000-00001A010000}">
      <text>
        <r>
          <rPr>
            <b/>
            <sz val="9"/>
            <color indexed="81"/>
            <rFont val="Tahoma"/>
            <family val="2"/>
            <charset val="186"/>
          </rPr>
          <t>Administrator:</t>
        </r>
        <r>
          <rPr>
            <sz val="9"/>
            <color indexed="81"/>
            <rFont val="Tahoma"/>
            <family val="2"/>
            <charset val="186"/>
          </rPr>
          <t xml:space="preserve">
31.12.2016.
2018.g.martā bija 6 bērni un 1 pilngadīgais</t>
        </r>
      </text>
    </comment>
    <comment ref="F133" authorId="2" shapeId="0" xr:uid="{00000000-0006-0000-0000-00001B010000}">
      <text>
        <r>
          <rPr>
            <b/>
            <sz val="9"/>
            <color indexed="81"/>
            <rFont val="Tahoma"/>
            <family val="2"/>
            <charset val="186"/>
          </rPr>
          <t>Administrator:</t>
        </r>
        <r>
          <rPr>
            <sz val="9"/>
            <color indexed="81"/>
            <rFont val="Tahoma"/>
            <family val="2"/>
            <charset val="186"/>
          </rPr>
          <t xml:space="preserve">
Strazde - 10;
Pēc pašv piederības izvert
fil.Liepāja - 3</t>
        </r>
      </text>
    </comment>
    <comment ref="N133" authorId="0" shapeId="0" xr:uid="{00000000-0006-0000-0000-00001C010000}">
      <text>
        <r>
          <rPr>
            <b/>
            <sz val="9"/>
            <color indexed="81"/>
            <rFont val="Tahoma"/>
            <family val="2"/>
            <charset val="186"/>
          </rPr>
          <t>User:</t>
        </r>
        <r>
          <rPr>
            <sz val="9"/>
            <color indexed="81"/>
            <rFont val="Tahoma"/>
            <family val="2"/>
            <charset val="186"/>
          </rPr>
          <t xml:space="preserve">
te bija 6, bet jābūt ciparam 0, jo JM nav SBSP</t>
        </r>
      </text>
    </comment>
    <comment ref="P133" authorId="1" shapeId="0" xr:uid="{00000000-0006-0000-0000-00001D010000}">
      <text>
        <r>
          <rPr>
            <b/>
            <sz val="9"/>
            <color indexed="81"/>
            <rFont val="Tahoma"/>
            <family val="2"/>
          </rPr>
          <t>Inga:</t>
        </r>
        <r>
          <rPr>
            <sz val="9"/>
            <color indexed="81"/>
            <rFont val="Tahoma"/>
            <family val="2"/>
          </rPr>
          <t xml:space="preserve">
bija 3, no kā atsakās</t>
        </r>
      </text>
    </comment>
    <comment ref="Q133" authorId="1" shapeId="0" xr:uid="{00000000-0006-0000-0000-00001E010000}">
      <text>
        <r>
          <rPr>
            <b/>
            <sz val="9"/>
            <color indexed="81"/>
            <rFont val="Tahoma"/>
            <family val="2"/>
          </rPr>
          <t>Inga:</t>
        </r>
        <r>
          <rPr>
            <sz val="9"/>
            <color indexed="81"/>
            <rFont val="Tahoma"/>
            <family val="2"/>
          </rPr>
          <t xml:space="preserve">
bija 3, no kā atsakās</t>
        </r>
      </text>
    </comment>
    <comment ref="Y133" authorId="1" shapeId="0" xr:uid="{00000000-0006-0000-0000-00001F010000}">
      <text>
        <r>
          <rPr>
            <b/>
            <sz val="9"/>
            <color indexed="81"/>
            <rFont val="Tahoma"/>
            <family val="2"/>
          </rPr>
          <t>Inga:</t>
        </r>
        <r>
          <rPr>
            <sz val="9"/>
            <color indexed="81"/>
            <rFont val="Tahoma"/>
            <family val="2"/>
          </rPr>
          <t xml:space="preserve">
bija 30182,91Eur</t>
        </r>
      </text>
    </comment>
    <comment ref="Z133" authorId="1" shapeId="0" xr:uid="{00000000-0006-0000-0000-000020010000}">
      <text>
        <r>
          <rPr>
            <b/>
            <sz val="9"/>
            <color indexed="81"/>
            <rFont val="Tahoma"/>
            <family val="2"/>
          </rPr>
          <t>Inga:</t>
        </r>
        <r>
          <rPr>
            <sz val="9"/>
            <color indexed="81"/>
            <rFont val="Tahoma"/>
            <family val="2"/>
          </rPr>
          <t xml:space="preserve">
bija 25665,47Eur</t>
        </r>
      </text>
    </comment>
    <comment ref="AA133" authorId="1" shapeId="0" xr:uid="{00000000-0006-0000-0000-000021010000}">
      <text>
        <r>
          <rPr>
            <b/>
            <sz val="9"/>
            <color indexed="81"/>
            <rFont val="Tahoma"/>
            <family val="2"/>
          </rPr>
          <t>Inga:</t>
        </r>
        <r>
          <rPr>
            <sz val="9"/>
            <color indexed="81"/>
            <rFont val="Tahoma"/>
            <family val="2"/>
          </rPr>
          <t xml:space="preserve">
bija 4527,44Eur</t>
        </r>
      </text>
    </comment>
    <comment ref="I134" authorId="2" shapeId="0" xr:uid="{00000000-0006-0000-0000-000026010000}">
      <text>
        <r>
          <rPr>
            <b/>
            <sz val="9"/>
            <color indexed="81"/>
            <rFont val="Tahoma"/>
            <family val="2"/>
            <charset val="186"/>
          </rPr>
          <t>Administrator:</t>
        </r>
        <r>
          <rPr>
            <sz val="9"/>
            <color indexed="81"/>
            <rFont val="Tahoma"/>
            <family val="2"/>
            <charset val="186"/>
          </rPr>
          <t xml:space="preserve">
Pēc 2016.gada pārskata Talsu novadā ir 9 audžuģimenes</t>
        </r>
      </text>
    </comment>
    <comment ref="L134" authorId="0" shapeId="0" xr:uid="{00000000-0006-0000-0000-000027010000}">
      <text>
        <r>
          <rPr>
            <b/>
            <sz val="9"/>
            <color indexed="81"/>
            <rFont val="Tahoma"/>
            <family val="2"/>
            <charset val="186"/>
          </rPr>
          <t>User:</t>
        </r>
        <r>
          <rPr>
            <sz val="9"/>
            <color indexed="81"/>
            <rFont val="Tahoma"/>
            <family val="2"/>
            <charset val="186"/>
          </rPr>
          <t xml:space="preserve">
visos BSAC esošie Talsu novada bērni</t>
        </r>
      </text>
    </comment>
    <comment ref="H135" authorId="0" shapeId="0" xr:uid="{00000000-0006-0000-0000-000028010000}">
      <text>
        <r>
          <rPr>
            <b/>
            <sz val="9"/>
            <color indexed="81"/>
            <rFont val="Tahoma"/>
            <family val="2"/>
            <charset val="186"/>
          </rPr>
          <t>User:</t>
        </r>
        <r>
          <rPr>
            <sz val="9"/>
            <color indexed="81"/>
            <rFont val="Tahoma"/>
            <family val="2"/>
            <charset val="186"/>
          </rPr>
          <t xml:space="preserve">
pirks
kons- 1 p, 
DAC bez apr - 2 pers</t>
        </r>
      </text>
    </comment>
    <comment ref="E136" authorId="0" shapeId="0" xr:uid="{00000000-0006-0000-0000-000029010000}">
      <text>
        <r>
          <rPr>
            <b/>
            <sz val="9"/>
            <color indexed="81"/>
            <rFont val="Tahoma"/>
            <family val="2"/>
            <charset val="186"/>
          </rPr>
          <t>User:</t>
        </r>
        <r>
          <rPr>
            <sz val="9"/>
            <color indexed="81"/>
            <rFont val="Tahoma"/>
            <family val="2"/>
            <charset val="186"/>
          </rPr>
          <t xml:space="preserve">
Vaiņodes novada Sociālā dienesta Sociālā atbalsta centrs „Vaiņode”</t>
        </r>
      </text>
    </comment>
    <comment ref="H137" authorId="0" shapeId="0" xr:uid="{00000000-0006-0000-0000-00002A010000}">
      <text>
        <r>
          <rPr>
            <b/>
            <sz val="9"/>
            <color indexed="81"/>
            <rFont val="Tahoma"/>
            <family val="2"/>
            <charset val="186"/>
          </rPr>
          <t>User:</t>
        </r>
        <r>
          <rPr>
            <sz val="9"/>
            <color indexed="81"/>
            <rFont val="Tahoma"/>
            <family val="2"/>
            <charset val="186"/>
          </rPr>
          <t xml:space="preserve">
2 b - soc.reh. pakalp</t>
        </r>
      </text>
    </comment>
    <comment ref="E138" authorId="0" shapeId="0" xr:uid="{00000000-0006-0000-0000-00002B010000}">
      <text>
        <r>
          <rPr>
            <b/>
            <sz val="9"/>
            <color indexed="81"/>
            <rFont val="Tahoma"/>
            <family val="2"/>
            <charset val="186"/>
          </rPr>
          <t>User:</t>
        </r>
        <r>
          <rPr>
            <sz val="9"/>
            <color indexed="81"/>
            <rFont val="Tahoma"/>
            <family val="2"/>
            <charset val="186"/>
          </rPr>
          <t xml:space="preserve">
Pašvaldības teriotorijā nav BSAC </t>
        </r>
      </text>
    </comment>
    <comment ref="G139" authorId="0" shapeId="0" xr:uid="{00000000-0006-0000-0000-00002C010000}">
      <text>
        <r>
          <rPr>
            <b/>
            <sz val="9"/>
            <color indexed="81"/>
            <rFont val="Tahoma"/>
            <family val="2"/>
            <charset val="186"/>
          </rPr>
          <t>User:</t>
        </r>
        <r>
          <rPr>
            <sz val="9"/>
            <color indexed="81"/>
            <rFont val="Tahoma"/>
            <family val="2"/>
            <charset val="186"/>
          </rPr>
          <t xml:space="preserve">
papildus iesniegumi - PP e-p 15.08.2017 
12 pers ar  GRT</t>
        </r>
      </text>
    </comment>
    <comment ref="H139" authorId="0" shapeId="0" xr:uid="{00000000-0006-0000-0000-00002D010000}">
      <text>
        <r>
          <rPr>
            <b/>
            <sz val="9"/>
            <color indexed="81"/>
            <rFont val="Tahoma"/>
            <family val="2"/>
            <charset val="186"/>
          </rPr>
          <t>User:</t>
        </r>
        <r>
          <rPr>
            <sz val="9"/>
            <color indexed="81"/>
            <rFont val="Tahoma"/>
            <family val="2"/>
            <charset val="186"/>
          </rPr>
          <t xml:space="preserve">
nodrošinās 
DAC - 40 pers., 
aprūpe mājās - 4 pers 
pirks
īslaic apr - 5 pers, 
individ konsult - 15 pers., 
atb gr - 10 pers</t>
        </r>
      </text>
    </comment>
    <comment ref="P139" authorId="0" shapeId="0" xr:uid="{00000000-0006-0000-0000-00002E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Q139" authorId="0" shapeId="0" xr:uid="{00000000-0006-0000-0000-00002F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X139" authorId="0" shapeId="0" xr:uid="{00000000-0006-0000-0000-000030010000}">
      <text>
        <r>
          <rPr>
            <b/>
            <sz val="9"/>
            <color indexed="81"/>
            <rFont val="Tahoma"/>
            <family val="2"/>
            <charset val="186"/>
          </rPr>
          <t>User:</t>
        </r>
        <r>
          <rPr>
            <sz val="9"/>
            <color indexed="81"/>
            <rFont val="Tahoma"/>
            <family val="2"/>
            <charset val="186"/>
          </rPr>
          <t xml:space="preserve">
Ventspils novadam</t>
        </r>
      </text>
    </comment>
    <comment ref="I141" authorId="2" shapeId="0" xr:uid="{00000000-0006-0000-0000-000031010000}">
      <text>
        <r>
          <rPr>
            <b/>
            <sz val="9"/>
            <color indexed="81"/>
            <rFont val="Tahoma"/>
            <family val="2"/>
            <charset val="186"/>
          </rPr>
          <t>Administrator:</t>
        </r>
        <r>
          <rPr>
            <sz val="9"/>
            <color indexed="81"/>
            <rFont val="Tahoma"/>
            <family val="2"/>
            <charset val="186"/>
          </rPr>
          <t xml:space="preserve">
Reģistrā drošības poga nav izdalīta</t>
        </r>
      </text>
    </comment>
    <comment ref="J142" authorId="0" shapeId="0" xr:uid="{00000000-0006-0000-0000-000032010000}">
      <text>
        <r>
          <rPr>
            <b/>
            <sz val="9"/>
            <color indexed="81"/>
            <rFont val="Tahoma"/>
            <family val="2"/>
            <charset val="186"/>
          </rPr>
          <t>User:</t>
        </r>
        <r>
          <rPr>
            <sz val="9"/>
            <color indexed="81"/>
            <rFont val="Tahoma"/>
            <family val="2"/>
            <charset val="186"/>
          </rPr>
          <t xml:space="preserve">
aptuveni 5 pilngad un 15 bērni</t>
        </r>
      </text>
    </comment>
    <comment ref="K142" authorId="0" shapeId="0" xr:uid="{00000000-0006-0000-0000-000033010000}">
      <text>
        <r>
          <rPr>
            <b/>
            <sz val="9"/>
            <color indexed="81"/>
            <rFont val="Tahoma"/>
            <family val="2"/>
            <charset val="186"/>
          </rPr>
          <t>User:</t>
        </r>
        <r>
          <rPr>
            <sz val="9"/>
            <color indexed="81"/>
            <rFont val="Tahoma"/>
            <family val="2"/>
            <charset val="186"/>
          </rPr>
          <t xml:space="preserve">
25 pilngad un 75 b vidēji gadā</t>
        </r>
      </text>
    </comment>
    <comment ref="E149" authorId="0" shapeId="0" xr:uid="{00000000-0006-0000-0000-000034010000}">
      <text>
        <r>
          <rPr>
            <b/>
            <sz val="9"/>
            <color indexed="81"/>
            <rFont val="Tahoma"/>
            <family val="2"/>
            <charset val="186"/>
          </rPr>
          <t>User:</t>
        </r>
        <r>
          <rPr>
            <sz val="9"/>
            <color indexed="81"/>
            <rFont val="Tahoma"/>
            <family val="2"/>
            <charset val="186"/>
          </rPr>
          <t xml:space="preserve">
Ventspils sociālās aprūpes nams „Selga” 
Biedrības „Latvijas Samariešu apvienība” Sociālās aprūpes centrs „Vēji”</t>
        </r>
      </text>
    </comment>
    <comment ref="F149" authorId="0" shapeId="0" xr:uid="{00000000-0006-0000-0000-000035010000}">
      <text>
        <r>
          <rPr>
            <b/>
            <sz val="9"/>
            <color indexed="81"/>
            <rFont val="Tahoma"/>
            <family val="2"/>
            <charset val="186"/>
          </rPr>
          <t>User:</t>
        </r>
        <r>
          <rPr>
            <sz val="9"/>
            <color indexed="81"/>
            <rFont val="Tahoma"/>
            <family val="2"/>
            <charset val="186"/>
          </rPr>
          <t xml:space="preserve">
pēc pašv. Piederības izvērt - 
fil Iļģi 3
fil Aizvīķi - 4 un fil Gudenieki 1</t>
        </r>
      </text>
    </comment>
    <comment ref="G150" authorId="0" shapeId="0" xr:uid="{00000000-0006-0000-0000-000036010000}">
      <text>
        <r>
          <rPr>
            <b/>
            <sz val="9"/>
            <color indexed="81"/>
            <rFont val="Tahoma"/>
            <family val="2"/>
            <charset val="186"/>
          </rPr>
          <t>User:</t>
        </r>
        <r>
          <rPr>
            <sz val="9"/>
            <color indexed="81"/>
            <rFont val="Tahoma"/>
            <family val="2"/>
            <charset val="186"/>
          </rPr>
          <t xml:space="preserve">
papildus iesniegumi - PP e-p 15.08.2017 
18 b ar FT</t>
        </r>
      </text>
    </comment>
    <comment ref="H150" authorId="0" shapeId="0" xr:uid="{00000000-0006-0000-0000-000037010000}">
      <text>
        <r>
          <rPr>
            <b/>
            <sz val="9"/>
            <color indexed="81"/>
            <rFont val="Tahoma"/>
            <family val="2"/>
            <charset val="186"/>
          </rPr>
          <t>User:</t>
        </r>
        <r>
          <rPr>
            <sz val="9"/>
            <color indexed="81"/>
            <rFont val="Tahoma"/>
            <family val="2"/>
            <charset val="186"/>
          </rPr>
          <t xml:space="preserve">
4 b - apr pakalp
33 b - soc.reh. pakalp
55 b - dac (bērniem)
10 b - atelpas br pakalp</t>
        </r>
      </text>
    </comment>
    <comment ref="P150" authorId="0" shapeId="0" xr:uid="{00000000-0006-0000-0000-000038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
tel.sarunā 23.08.2018. - </t>
        </r>
        <r>
          <rPr>
            <b/>
            <sz val="9"/>
            <color indexed="81"/>
            <rFont val="Tahoma"/>
            <family val="2"/>
          </rPr>
          <t>ka vismaz 5 telpas no visām telpām (neskaitot koptelpas un koridorus) būs bērnu DAC daļa</t>
        </r>
      </text>
    </comment>
    <comment ref="Q150" authorId="0" shapeId="0" xr:uid="{00000000-0006-0000-0000-000039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t>
        </r>
      </text>
    </comment>
    <comment ref="X150" authorId="0" shapeId="0" xr:uid="{00000000-0006-0000-0000-00003A010000}">
      <text>
        <r>
          <rPr>
            <b/>
            <sz val="9"/>
            <color indexed="81"/>
            <rFont val="Tahoma"/>
            <family val="2"/>
            <charset val="186"/>
          </rPr>
          <t>User:</t>
        </r>
        <r>
          <rPr>
            <sz val="9"/>
            <color indexed="81"/>
            <rFont val="Tahoma"/>
            <family val="2"/>
            <charset val="186"/>
          </rPr>
          <t xml:space="preserve">
Ventspils novadam</t>
        </r>
      </text>
    </comment>
    <comment ref="J153" authorId="0" shapeId="0" xr:uid="{00000000-0006-0000-0000-00003B010000}">
      <text>
        <r>
          <rPr>
            <b/>
            <sz val="9"/>
            <color indexed="81"/>
            <rFont val="Tahoma"/>
            <family val="2"/>
            <charset val="186"/>
          </rPr>
          <t>User:</t>
        </r>
        <r>
          <rPr>
            <sz val="9"/>
            <color indexed="81"/>
            <rFont val="Tahoma"/>
            <family val="2"/>
            <charset val="186"/>
          </rPr>
          <t xml:space="preserve">
aptuveni 5 pilngad un 15 bērni</t>
        </r>
      </text>
    </comment>
    <comment ref="K153" authorId="0" shapeId="0" xr:uid="{00000000-0006-0000-0000-00003C010000}">
      <text>
        <r>
          <rPr>
            <b/>
            <sz val="9"/>
            <color indexed="81"/>
            <rFont val="Tahoma"/>
            <family val="2"/>
            <charset val="186"/>
          </rPr>
          <t>User:</t>
        </r>
        <r>
          <rPr>
            <sz val="9"/>
            <color indexed="81"/>
            <rFont val="Tahoma"/>
            <family val="2"/>
            <charset val="186"/>
          </rPr>
          <t xml:space="preserve">
25 pilngad un 75 b vidēji gadā</t>
        </r>
      </text>
    </comment>
    <comment ref="E155" authorId="0" shapeId="0" xr:uid="{00000000-0006-0000-0000-00003D010000}">
      <text>
        <r>
          <rPr>
            <b/>
            <sz val="9"/>
            <color indexed="81"/>
            <rFont val="Tahoma"/>
            <family val="2"/>
            <charset val="186"/>
          </rPr>
          <t>User:</t>
        </r>
        <r>
          <rPr>
            <sz val="9"/>
            <color indexed="81"/>
            <rFont val="Tahoma"/>
            <family val="2"/>
            <charset val="186"/>
          </rPr>
          <t xml:space="preserve">
Ventspils sociālās aprūpes nams „Selga”
bērnu nodaļa- 
31.12.2016.
2018.gda aprīlī ir 16 b</t>
        </r>
      </text>
    </comment>
    <comment ref="F155" authorId="2" shapeId="0" xr:uid="{00000000-0006-0000-0000-00003E010000}">
      <text>
        <r>
          <rPr>
            <b/>
            <sz val="9"/>
            <color indexed="81"/>
            <rFont val="Tahoma"/>
            <family val="2"/>
            <charset val="186"/>
          </rPr>
          <t>Administrator:</t>
        </r>
        <r>
          <rPr>
            <sz val="9"/>
            <color indexed="81"/>
            <rFont val="Tahoma"/>
            <family val="2"/>
            <charset val="186"/>
          </rPr>
          <t xml:space="preserve">
Selga - 24;
pēc pašv pieder izvert 
fil.Liepāja - 6</t>
        </r>
      </text>
    </comment>
    <comment ref="I155" authorId="0" shapeId="0" xr:uid="{00000000-0006-0000-0000-00003F010000}">
      <text>
        <r>
          <rPr>
            <b/>
            <sz val="9"/>
            <color indexed="81"/>
            <rFont val="Tahoma"/>
            <family val="2"/>
            <charset val="186"/>
          </rPr>
          <t>User:</t>
        </r>
        <r>
          <rPr>
            <sz val="9"/>
            <color indexed="81"/>
            <rFont val="Tahoma"/>
            <family val="2"/>
            <charset val="186"/>
          </rPr>
          <t xml:space="preserve">
Pēc 2016. gada pārskata, 2016.gadā  nodibinātas 6 aizbildnības, apstiprinātas 10 adopcijas, audžuģimenes statuss piešķirts 1 ģimenei, 4 bērni ievietoti audžuģimenēs</t>
        </r>
      </text>
    </comment>
    <comment ref="J155" authorId="0" shapeId="0" xr:uid="{00000000-0006-0000-0000-000040010000}">
      <text>
        <r>
          <rPr>
            <b/>
            <sz val="9"/>
            <color indexed="81"/>
            <rFont val="Tahoma"/>
            <family val="2"/>
            <charset val="186"/>
          </rPr>
          <t>User:</t>
        </r>
        <r>
          <rPr>
            <sz val="9"/>
            <color indexed="81"/>
            <rFont val="Tahoma"/>
            <family val="2"/>
            <charset val="186"/>
          </rPr>
          <t xml:space="preserve">
63 aizbildņi
11 audžuģiemens</t>
        </r>
      </text>
    </comment>
    <comment ref="K155" authorId="0" shapeId="0" xr:uid="{00000000-0006-0000-0000-000041010000}">
      <text>
        <r>
          <rPr>
            <b/>
            <sz val="9"/>
            <color indexed="81"/>
            <rFont val="Tahoma"/>
            <family val="2"/>
            <charset val="186"/>
          </rPr>
          <t>User:</t>
        </r>
        <r>
          <rPr>
            <sz val="9"/>
            <color indexed="81"/>
            <rFont val="Tahoma"/>
            <family val="2"/>
            <charset val="186"/>
          </rPr>
          <t xml:space="preserve">
74 aibildnībā un 22 audžuģimenēs</t>
        </r>
      </text>
    </comment>
    <comment ref="V155" authorId="0" shapeId="0" xr:uid="{00000000-0006-0000-0000-000042010000}">
      <text>
        <r>
          <rPr>
            <b/>
            <sz val="9"/>
            <color indexed="81"/>
            <rFont val="Tahoma"/>
            <family val="2"/>
            <charset val="186"/>
          </rPr>
          <t>User:</t>
        </r>
        <r>
          <rPr>
            <sz val="9"/>
            <color indexed="81"/>
            <rFont val="Tahoma"/>
            <family val="2"/>
            <charset val="186"/>
          </rPr>
          <t xml:space="preserve">
nākotnē varētu tikt izmantots audžuģimeņu vajadzībām</t>
        </r>
      </text>
    </comment>
    <comment ref="G158" authorId="0" shapeId="0" xr:uid="{00000000-0006-0000-0000-000043010000}">
      <text>
        <r>
          <rPr>
            <b/>
            <sz val="9"/>
            <color indexed="81"/>
            <rFont val="Tahoma"/>
            <family val="2"/>
            <charset val="186"/>
          </rPr>
          <t>User:</t>
        </r>
        <r>
          <rPr>
            <sz val="9"/>
            <color indexed="81"/>
            <rFont val="Tahoma"/>
            <family val="2"/>
            <charset val="186"/>
          </rPr>
          <t xml:space="preserve">
Ir 1 GRT personas iesniegums un būtu vēl kādas 3 pers GRT papildus izvērtēšanai
1 ievietots SAC, lai pliek 3 - 23.04. tel saruna</t>
        </r>
      </text>
    </comment>
    <comment ref="H158" authorId="0" shapeId="0" xr:uid="{00000000-0006-0000-0000-000044010000}">
      <text>
        <r>
          <rPr>
            <b/>
            <sz val="9"/>
            <color indexed="81"/>
            <rFont val="Tahoma"/>
            <family val="2"/>
            <charset val="186"/>
          </rPr>
          <t>User:</t>
        </r>
        <r>
          <rPr>
            <sz val="9"/>
            <color indexed="81"/>
            <rFont val="Tahoma"/>
            <family val="2"/>
            <charset val="186"/>
          </rPr>
          <t xml:space="preserve">
nodrošinās 
gr dz - 8 p
pirks
spec kons - 5 p</t>
        </r>
      </text>
    </comment>
    <comment ref="X158" authorId="0" shapeId="0" xr:uid="{00000000-0006-0000-0000-000045010000}">
      <text>
        <r>
          <rPr>
            <b/>
            <sz val="9"/>
            <color indexed="81"/>
            <rFont val="Tahoma"/>
            <family val="2"/>
            <charset val="186"/>
          </rPr>
          <t>User:</t>
        </r>
        <r>
          <rPr>
            <sz val="9"/>
            <color indexed="81"/>
            <rFont val="Tahoma"/>
            <family val="2"/>
            <charset val="186"/>
          </rPr>
          <t xml:space="preserve">
piemēram, Ventspils pilsēta</t>
        </r>
      </text>
    </comment>
    <comment ref="I159" authorId="2" shapeId="0" xr:uid="{00000000-0006-0000-0000-000046010000}">
      <text>
        <r>
          <rPr>
            <b/>
            <sz val="9"/>
            <color indexed="81"/>
            <rFont val="Tahoma"/>
            <family val="2"/>
            <charset val="186"/>
          </rPr>
          <t>Administrator:</t>
        </r>
        <r>
          <rPr>
            <sz val="9"/>
            <color indexed="81"/>
            <rFont val="Tahoma"/>
            <family val="2"/>
            <charset val="186"/>
          </rPr>
          <t xml:space="preserve">
Pēc reģistra datiem reģistrēta tikai Ventspilī</t>
        </r>
      </text>
    </comment>
    <comment ref="E160" authorId="0" shapeId="0" xr:uid="{00000000-0006-0000-0000-000047010000}">
      <text>
        <r>
          <rPr>
            <b/>
            <sz val="9"/>
            <color indexed="81"/>
            <rFont val="Tahoma"/>
            <family val="2"/>
            <charset val="186"/>
          </rPr>
          <t>User:</t>
        </r>
        <r>
          <rPr>
            <sz val="9"/>
            <color indexed="81"/>
            <rFont val="Tahoma"/>
            <family val="2"/>
            <charset val="186"/>
          </rPr>
          <t xml:space="preserve">
Biedrības "Cilvēks cilvēka labā" Sociālo pakalpojumu centrs
Biedrība "Latvijas Sarkanais krusts" SAC "Landze"</t>
        </r>
      </text>
    </comment>
    <comment ref="H161" authorId="0" shapeId="0" xr:uid="{00000000-0006-0000-0000-000048010000}">
      <text>
        <r>
          <rPr>
            <b/>
            <sz val="9"/>
            <color indexed="81"/>
            <rFont val="Tahoma"/>
            <family val="2"/>
            <charset val="186"/>
          </rPr>
          <t>User:</t>
        </r>
        <r>
          <rPr>
            <sz val="9"/>
            <color indexed="81"/>
            <rFont val="Tahoma"/>
            <family val="2"/>
            <charset val="186"/>
          </rPr>
          <t xml:space="preserve">
5 b - soc reh  pakalp
2 b - atelp br pakalp</t>
        </r>
      </text>
    </comment>
    <comment ref="E162" authorId="0" shapeId="0" xr:uid="{00000000-0006-0000-0000-000049010000}">
      <text>
        <r>
          <rPr>
            <b/>
            <sz val="9"/>
            <color indexed="81"/>
            <rFont val="Tahoma"/>
            <family val="2"/>
            <charset val="186"/>
          </rPr>
          <t>User:</t>
        </r>
        <r>
          <rPr>
            <sz val="9"/>
            <color indexed="81"/>
            <rFont val="Tahoma"/>
            <family val="2"/>
            <charset val="186"/>
          </rPr>
          <t xml:space="preserve">
31.12.2016.</t>
        </r>
      </text>
    </comment>
    <comment ref="I162" authorId="2" shapeId="0" xr:uid="{00000000-0006-0000-0000-00004A010000}">
      <text>
        <r>
          <rPr>
            <b/>
            <sz val="9"/>
            <color indexed="81"/>
            <rFont val="Tahoma"/>
            <family val="2"/>
            <charset val="186"/>
          </rPr>
          <t>Administrator:</t>
        </r>
        <r>
          <rPr>
            <sz val="9"/>
            <color indexed="81"/>
            <rFont val="Tahoma"/>
            <family val="2"/>
            <charset val="186"/>
          </rPr>
          <t xml:space="preserve">
Pēc 2016.gada parskata datiem, audžuģimeņu statuss ir 4 ģimenēm, 9 bērni ievietoti audžuģimenēs ārpus Ventspils novada. 1 persona atzīta par adoptētāju. 8 bērni ir aizbildnībā.</t>
        </r>
      </text>
    </comment>
    <comment ref="K162" authorId="0" shapeId="0" xr:uid="{00000000-0006-0000-0000-00004B010000}">
      <text>
        <r>
          <rPr>
            <b/>
            <sz val="9"/>
            <color indexed="81"/>
            <rFont val="Tahoma"/>
            <family val="2"/>
            <charset val="186"/>
          </rPr>
          <t>User:</t>
        </r>
        <r>
          <rPr>
            <sz val="9"/>
            <color indexed="81"/>
            <rFont val="Tahoma"/>
            <family val="2"/>
            <charset val="186"/>
          </rPr>
          <t xml:space="preserve">
16 audžuģimenēs, 
8 aizbildnība
</t>
        </r>
      </text>
    </comment>
    <comment ref="L162" authorId="0" shapeId="0" xr:uid="{00000000-0006-0000-0000-00004C010000}">
      <text>
        <r>
          <rPr>
            <b/>
            <sz val="9"/>
            <color indexed="81"/>
            <rFont val="Tahoma"/>
            <family val="2"/>
            <charset val="186"/>
          </rPr>
          <t>User:</t>
        </r>
        <r>
          <rPr>
            <sz val="9"/>
            <color indexed="81"/>
            <rFont val="Tahoma"/>
            <family val="2"/>
            <charset val="186"/>
          </rPr>
          <t xml:space="preserve">
artoras Irlavas BSAC</t>
        </r>
      </text>
    </comment>
    <comment ref="D163" authorId="0" shapeId="0" xr:uid="{00000000-0006-0000-0000-00004D010000}">
      <text>
        <r>
          <rPr>
            <b/>
            <sz val="9"/>
            <color indexed="81"/>
            <rFont val="Tahoma"/>
            <family val="2"/>
            <charset val="186"/>
          </rPr>
          <t>User:</t>
        </r>
        <r>
          <rPr>
            <sz val="9"/>
            <color indexed="81"/>
            <rFont val="Tahoma"/>
            <family val="2"/>
            <charset val="186"/>
          </rPr>
          <t xml:space="preserve">
Pēc VDEĀVK datiem
1176 b ar FT (no kuriem Mērsraga un Rojas novadu dati (24 b) tiek norādītit kopā kā Talsu RAJONA dati)
un 
3133 personas ar GRT (no kuriem Mērsraga un Rojas novadu dati (58) tiek norādītit kopā kā Talsu RAJONA dati)</t>
        </r>
      </text>
    </comment>
    <comment ref="E163" authorId="0" shapeId="0" xr:uid="{00000000-0006-0000-0000-00004E010000}">
      <text>
        <r>
          <rPr>
            <b/>
            <sz val="9"/>
            <color indexed="81"/>
            <rFont val="Tahoma"/>
            <family val="2"/>
            <charset val="186"/>
          </rPr>
          <t>User:</t>
        </r>
        <r>
          <rPr>
            <sz val="9"/>
            <color indexed="81"/>
            <rFont val="Tahoma"/>
            <family val="2"/>
            <charset val="186"/>
          </rPr>
          <t xml:space="preserve">
t.sk. BSAC - 24+24+12+53+33=146
pārējie ir pilng pers ar GRT SAC 
83+285+52+33+85+147=685</t>
        </r>
      </text>
    </comment>
    <comment ref="F163" authorId="0" shapeId="0" xr:uid="{00000000-0006-0000-0000-00004F010000}">
      <text>
        <r>
          <rPr>
            <b/>
            <sz val="9"/>
            <color indexed="81"/>
            <rFont val="Tahoma"/>
            <family val="2"/>
            <charset val="186"/>
          </rPr>
          <t>User:</t>
        </r>
        <r>
          <rPr>
            <sz val="9"/>
            <color indexed="81"/>
            <rFont val="Tahoma"/>
            <family val="2"/>
            <charset val="186"/>
          </rPr>
          <t xml:space="preserve">
sakrīt ar kopējo KPR izvērtēto skaitu - 326 pers ar GRT, 277 b ar FT un 126 BSAC b =729</t>
        </r>
      </text>
    </comment>
    <comment ref="G163" authorId="0" shapeId="0" xr:uid="{00000000-0006-0000-0000-000050010000}">
      <text>
        <r>
          <rPr>
            <b/>
            <sz val="9"/>
            <color indexed="81"/>
            <rFont val="Tahoma"/>
            <family val="2"/>
            <charset val="186"/>
          </rPr>
          <t>User:</t>
        </r>
        <r>
          <rPr>
            <sz val="9"/>
            <color indexed="81"/>
            <rFont val="Tahoma"/>
            <family val="2"/>
            <charset val="186"/>
          </rPr>
          <t xml:space="preserve">
pašlaik plānots vērtēt papildus 111 pers ar GRT un 42 b ar FT</t>
        </r>
      </text>
    </comment>
    <comment ref="H163" authorId="0" shapeId="0" xr:uid="{00000000-0006-0000-0000-000051010000}">
      <text>
        <r>
          <rPr>
            <b/>
            <sz val="9"/>
            <color indexed="81"/>
            <rFont val="Tahoma"/>
            <family val="2"/>
            <charset val="186"/>
          </rPr>
          <t>User:</t>
        </r>
        <r>
          <rPr>
            <sz val="9"/>
            <color indexed="81"/>
            <rFont val="Tahoma"/>
            <family val="2"/>
            <charset val="186"/>
          </rPr>
          <t xml:space="preserve">
</t>
        </r>
        <r>
          <rPr>
            <b/>
            <sz val="9"/>
            <color indexed="81"/>
            <rFont val="Tahoma"/>
            <family val="2"/>
            <charset val="186"/>
          </rPr>
          <t>t.sk. no VSAC --- 35
Kuldīgā - 4
Liepājā - 16
Saldū - 5
Skrundā - 2+8</t>
        </r>
      </text>
    </comment>
    <comment ref="N163" authorId="0" shapeId="0" xr:uid="{00000000-0006-0000-0000-000052010000}">
      <text>
        <r>
          <rPr>
            <b/>
            <sz val="9"/>
            <color indexed="81"/>
            <rFont val="Tahoma"/>
            <family val="2"/>
            <charset val="186"/>
          </rPr>
          <t>User:</t>
        </r>
        <r>
          <rPr>
            <sz val="9"/>
            <color indexed="81"/>
            <rFont val="Tahoma"/>
            <family val="2"/>
            <charset val="186"/>
          </rPr>
          <t xml:space="preserve">
pers ar GRT - 336 
b ar FT - 185
BSAC b - 0 - nav SBSP</t>
        </r>
      </text>
    </comment>
    <comment ref="P163" authorId="0" shapeId="0" xr:uid="{00000000-0006-0000-0000-000053010000}">
      <text>
        <r>
          <rPr>
            <b/>
            <sz val="9"/>
            <color indexed="81"/>
            <rFont val="Tahoma"/>
            <family val="2"/>
            <charset val="186"/>
          </rPr>
          <t>User:</t>
        </r>
        <r>
          <rPr>
            <sz val="9"/>
            <color indexed="81"/>
            <rFont val="Tahoma"/>
            <family val="2"/>
            <charset val="186"/>
          </rPr>
          <t xml:space="preserve">
329 = t.sk. 
pers ar GRT - 262 
b ar FT - 67
un 
BSAC b - 36 nav SBSP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Administrator</author>
    <author>Sandra</author>
  </authors>
  <commentList>
    <comment ref="D1" authorId="0" shapeId="0" xr:uid="{00000000-0006-0000-0100-000001000000}">
      <text>
        <r>
          <rPr>
            <b/>
            <sz val="9"/>
            <color indexed="81"/>
            <rFont val="Tahoma"/>
            <family val="2"/>
            <charset val="186"/>
          </rPr>
          <t>User:</t>
        </r>
        <r>
          <rPr>
            <sz val="9"/>
            <color indexed="81"/>
            <rFont val="Tahoma"/>
            <family val="2"/>
            <charset val="186"/>
          </rPr>
          <t xml:space="preserve">
</t>
        </r>
        <r>
          <rPr>
            <sz val="12"/>
            <color indexed="81"/>
            <rFont val="Tahoma"/>
            <family val="2"/>
            <charset val="186"/>
          </rPr>
          <t>Visas pašvaldības, tai skaitā tiekoties klātienē KPR DI plāna izstrādes laikā, iespējamo objektu apskates vizītēs un pašvaldības piesaistīto speciālistu diskusijās, ir vērtējušas iespējas pilnveidot/rekonstruēt pašvaldības teritorijā esošos objektus, to atbilstību ERAF ieguldījumu nosacījumiem SBSP izveidē, nepieciešamo kopējo ieguldījumu apjomu, izmaksas uz vienu mērķa grupas personu, kā arī iespējamās uzturēšanas izmaksas pēc pakalpojuma izveides</t>
        </r>
      </text>
    </comment>
    <comment ref="E6" authorId="1" shapeId="0" xr:uid="{00000000-0006-0000-0100-000002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7" authorId="1" shapeId="0" xr:uid="{00000000-0006-0000-0100-000003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8" authorId="1" shapeId="0" xr:uid="{00000000-0006-0000-0100-000004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10" authorId="1" shapeId="0" xr:uid="{00000000-0006-0000-0100-000005000000}">
      <text>
        <r>
          <rPr>
            <b/>
            <sz val="9"/>
            <color indexed="81"/>
            <rFont val="Tahoma"/>
            <family val="2"/>
            <charset val="186"/>
          </rPr>
          <t>Administrator:</t>
        </r>
        <r>
          <rPr>
            <sz val="9"/>
            <color indexed="81"/>
            <rFont val="Tahoma"/>
            <family val="2"/>
            <charset val="186"/>
          </rPr>
          <t xml:space="preserve">
Tiek plānota papildu vērtēšana 13 bērniem FT
</t>
        </r>
      </text>
    </comment>
    <comment ref="C14" authorId="2" shapeId="0" xr:uid="{0CCCFC5D-2FB0-40B1-9AA8-3CF3834CDDD5}">
      <text>
        <r>
          <rPr>
            <b/>
            <sz val="9"/>
            <color indexed="81"/>
            <rFont val="Tahoma"/>
            <family val="2"/>
            <charset val="186"/>
          </rPr>
          <t xml:space="preserve">User:
</t>
        </r>
        <r>
          <rPr>
            <sz val="9"/>
            <color indexed="81"/>
            <rFont val="Tahoma"/>
            <family val="2"/>
            <charset val="186"/>
          </rPr>
          <t xml:space="preserve">Sākotnēj bija vēl divas adreses:
1.  Miera iela 50, Liepāja - KPR DI plāna grozījumi Nr.1;
2. Kuldīgas iela 20, Liepāja
</t>
        </r>
      </text>
    </comment>
    <comment ref="G14" authorId="0" shapeId="0" xr:uid="{00000000-0006-0000-0100-000006000000}">
      <text>
        <r>
          <rPr>
            <b/>
            <sz val="9"/>
            <color indexed="81"/>
            <rFont val="Tahoma"/>
            <family val="2"/>
            <charset val="186"/>
          </rPr>
          <t>User:</t>
        </r>
        <r>
          <rPr>
            <sz val="9"/>
            <color indexed="81"/>
            <rFont val="Tahoma"/>
            <family val="2"/>
            <charset val="186"/>
          </rPr>
          <t xml:space="preserve">
paredzēts būtvēt 3 atsevišķas pasīvās mājas</t>
        </r>
      </text>
    </comment>
    <comment ref="K14" authorId="1" shapeId="0" xr:uid="{00000000-0006-0000-0100-000007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K15" authorId="1" shapeId="0" xr:uid="{00000000-0006-0000-0100-000008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 </t>
        </r>
      </text>
    </comment>
    <comment ref="C17" authorId="0" shapeId="0" xr:uid="{00000000-0006-0000-0100-000009000000}">
      <text>
        <r>
          <rPr>
            <b/>
            <sz val="9"/>
            <color indexed="81"/>
            <rFont val="Tahoma"/>
            <family val="2"/>
            <charset val="186"/>
          </rPr>
          <t>User:</t>
        </r>
        <r>
          <rPr>
            <sz val="9"/>
            <color indexed="81"/>
            <rFont val="Tahoma"/>
            <family val="2"/>
            <charset val="186"/>
          </rPr>
          <t xml:space="preserve">
bija Ķieģeļu iela 3</t>
        </r>
      </text>
    </comment>
    <comment ref="E17" authorId="1" shapeId="0" xr:uid="{00000000-0006-0000-0100-00000A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18" authorId="1" shapeId="0" xr:uid="{00000000-0006-0000-0100-00000B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23" authorId="1" shapeId="0" xr:uid="{00000000-0006-0000-0100-00000C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4" authorId="1" shapeId="0" xr:uid="{00000000-0006-0000-0100-00000D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5" authorId="1" shapeId="0" xr:uid="{00000000-0006-0000-0100-00000E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6" authorId="1" shapeId="0" xr:uid="{00000000-0006-0000-0100-00000F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7" authorId="1" shapeId="0" xr:uid="{00000000-0006-0000-0100-000010000000}">
      <text>
        <r>
          <rPr>
            <b/>
            <sz val="9"/>
            <color indexed="81"/>
            <rFont val="Tahoma"/>
            <family val="2"/>
            <charset val="186"/>
          </rPr>
          <t>Administrator:</t>
        </r>
        <r>
          <rPr>
            <sz val="9"/>
            <color indexed="81"/>
            <rFont val="Tahoma"/>
            <family val="2"/>
            <charset val="186"/>
          </rPr>
          <t xml:space="preserve">
Tiek plānota papildu vērtēšana 5 bērniem FT
</t>
        </r>
      </text>
    </comment>
    <comment ref="C30" authorId="0" shapeId="0" xr:uid="{00000000-0006-0000-0100-000011000000}">
      <text>
        <r>
          <rPr>
            <b/>
            <sz val="9"/>
            <color indexed="81"/>
            <rFont val="Tahoma"/>
            <family val="2"/>
            <charset val="186"/>
          </rPr>
          <t>User:</t>
        </r>
        <r>
          <rPr>
            <sz val="9"/>
            <color indexed="81"/>
            <rFont val="Tahoma"/>
            <family val="2"/>
            <charset val="186"/>
          </rPr>
          <t xml:space="preserve">
bija  Ziedu iela 5, Dzelda, Nīkrāces pag, Skrundas novads</t>
        </r>
      </text>
    </comment>
    <comment ref="C31" authorId="0" shapeId="0" xr:uid="{00000000-0006-0000-0100-000012000000}">
      <text>
        <r>
          <rPr>
            <b/>
            <sz val="9"/>
            <color indexed="81"/>
            <rFont val="Tahoma"/>
            <family val="2"/>
            <charset val="186"/>
          </rPr>
          <t>User:</t>
        </r>
        <r>
          <rPr>
            <sz val="9"/>
            <color indexed="81"/>
            <rFont val="Tahoma"/>
            <family val="2"/>
            <charset val="186"/>
          </rPr>
          <t xml:space="preserve">
bija Ziedu iela 5, Dzelda, Nīkrāces pag, Skrundas novads</t>
        </r>
      </text>
    </comment>
    <comment ref="E34" authorId="1" shapeId="0" xr:uid="{00000000-0006-0000-0100-000013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5" authorId="1" shapeId="0" xr:uid="{00000000-0006-0000-0100-000014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6" authorId="1" shapeId="0" xr:uid="{00000000-0006-0000-0100-000015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7" authorId="1" shapeId="0" xr:uid="{00000000-0006-0000-0100-000016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8" authorId="1" shapeId="0" xr:uid="{00000000-0006-0000-0100-000017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9" authorId="1" shapeId="0" xr:uid="{00000000-0006-0000-0100-000018000000}">
      <text>
        <r>
          <rPr>
            <b/>
            <sz val="9"/>
            <color indexed="81"/>
            <rFont val="Tahoma"/>
            <family val="2"/>
            <charset val="186"/>
          </rPr>
          <t>Administrator:</t>
        </r>
        <r>
          <rPr>
            <sz val="9"/>
            <color indexed="81"/>
            <rFont val="Tahoma"/>
            <family val="2"/>
            <charset val="186"/>
          </rPr>
          <t xml:space="preserve">
Tiek plānota papildu vērtēšana10 personām ar GRT</t>
        </r>
      </text>
    </comment>
    <comment ref="K41" authorId="1" shapeId="0" xr:uid="{00000000-0006-0000-0100-000019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pieprasījuma pēc bērnu aprūpes pakalpojuma negatīvo dinamiku, kā arī demogrāfiskās tendences, paredzēt, ka izveidoto infrastruktūru “jauniešu mājai” pašvaldība var izmantot arī audžuģimeņu atbalstam, nodrošinot audžuģimeni ar infrastruktūru, ja tiek konstatēta šāda nepieciešamība, ņemot vērā, ka pakalpojuma mērķis ir nemainīgs – nodrošināt aprūpi ārpusģimenes aprūpē nonākušajiem bērniem, u.c."</t>
        </r>
      </text>
    </comment>
    <comment ref="E43" authorId="1" shapeId="0" xr:uid="{00000000-0006-0000-0100-00001A000000}">
      <text>
        <r>
          <rPr>
            <b/>
            <sz val="9"/>
            <color indexed="81"/>
            <rFont val="Tahoma"/>
            <family val="2"/>
            <charset val="186"/>
          </rPr>
          <t>Administrator:</t>
        </r>
        <r>
          <rPr>
            <sz val="9"/>
            <color indexed="81"/>
            <rFont val="Tahoma"/>
            <family val="2"/>
            <charset val="186"/>
          </rPr>
          <t xml:space="preserve">
Tiek plānota papildu vērtēšana 20 personām ar GRT</t>
        </r>
      </text>
    </comment>
    <comment ref="E44" authorId="1" shapeId="0" xr:uid="{00000000-0006-0000-0100-00001B000000}">
      <text>
        <r>
          <rPr>
            <b/>
            <sz val="9"/>
            <color indexed="81"/>
            <rFont val="Tahoma"/>
            <family val="2"/>
            <charset val="186"/>
          </rPr>
          <t>Administrator:</t>
        </r>
        <r>
          <rPr>
            <sz val="9"/>
            <color indexed="81"/>
            <rFont val="Tahoma"/>
            <family val="2"/>
            <charset val="186"/>
          </rPr>
          <t xml:space="preserve">
Tiek plānota papildu vērtēšana 22 bērniem ar FT</t>
        </r>
      </text>
    </comment>
    <comment ref="K45" authorId="1" shapeId="0" xr:uid="{00000000-0006-0000-0100-00001C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E47" authorId="1" shapeId="0" xr:uid="{00000000-0006-0000-0100-00001D000000}">
      <text>
        <r>
          <rPr>
            <b/>
            <sz val="9"/>
            <color indexed="81"/>
            <rFont val="Tahoma"/>
            <family val="2"/>
            <charset val="186"/>
          </rPr>
          <t>Administrator:</t>
        </r>
        <r>
          <rPr>
            <sz val="9"/>
            <color indexed="81"/>
            <rFont val="Tahoma"/>
            <family val="2"/>
            <charset val="186"/>
          </rPr>
          <t xml:space="preserve">
Tiek plānota papildu vērtēšana 3 personām ar GRT</t>
        </r>
      </text>
    </comment>
  </commentList>
</comments>
</file>

<file path=xl/sharedStrings.xml><?xml version="1.0" encoding="utf-8"?>
<sst xmlns="http://schemas.openxmlformats.org/spreadsheetml/2006/main" count="2115" uniqueCount="732">
  <si>
    <t>N.p.k.</t>
  </si>
  <si>
    <t>GRT</t>
  </si>
  <si>
    <t>DAC</t>
  </si>
  <si>
    <t>FT</t>
  </si>
  <si>
    <t>Skrīveru novads</t>
  </si>
  <si>
    <t>Jelgavas pilsēta</t>
  </si>
  <si>
    <t>Jelgavas novads</t>
  </si>
  <si>
    <t>Ozolnieku novads</t>
  </si>
  <si>
    <t>Dobeles novads</t>
  </si>
  <si>
    <t>Tērvetes novads</t>
  </si>
  <si>
    <t>Auces novads</t>
  </si>
  <si>
    <t>Bauskas novads</t>
  </si>
  <si>
    <t>Iecavas novads</t>
  </si>
  <si>
    <t>Vecumnieku novads</t>
  </si>
  <si>
    <t>Rundāles novads</t>
  </si>
  <si>
    <t>Jēkabpils pilsēta</t>
  </si>
  <si>
    <t>Jēkabpils novads</t>
  </si>
  <si>
    <t>Krustpils novads</t>
  </si>
  <si>
    <t>Salas novads</t>
  </si>
  <si>
    <t>Viesītes novads</t>
  </si>
  <si>
    <t>Aknīstes novads</t>
  </si>
  <si>
    <t>Aizkraukles novads</t>
  </si>
  <si>
    <t>Kokneses novads</t>
  </si>
  <si>
    <t>Pļaviņu novads</t>
  </si>
  <si>
    <t>Neretas novads</t>
  </si>
  <si>
    <t>MG</t>
  </si>
  <si>
    <t>Pakalpojums</t>
  </si>
  <si>
    <t>GrDz</t>
  </si>
  <si>
    <t>Spec Darbn</t>
  </si>
  <si>
    <t>AtBr</t>
  </si>
  <si>
    <t>MG pers skaits</t>
  </si>
  <si>
    <t xml:space="preserve">Izvētētas </t>
  </si>
  <si>
    <t>Rezervē</t>
  </si>
  <si>
    <t>KOPĀ</t>
  </si>
  <si>
    <t>Kopā plāno pirkt</t>
  </si>
  <si>
    <t>Pavisam kopā</t>
  </si>
  <si>
    <t>Nepiec pak</t>
  </si>
  <si>
    <t>Pašvaldība, kura PIRKS pakalpojumu</t>
  </si>
  <si>
    <t>Pašvaldība, kura VEIDOS pakalpojumu</t>
  </si>
  <si>
    <t>Adrese, kurā tiks veidots pakalpojums</t>
  </si>
  <si>
    <t>Pašvaldība</t>
  </si>
  <si>
    <t>Ēkas atrašanās vietas īss raksturojums</t>
  </si>
  <si>
    <t>Plānota jauna būvniecība, pārbūve vai atjaunošana</t>
  </si>
  <si>
    <t>t.sk. ERAF</t>
  </si>
  <si>
    <t>Piezīmes</t>
  </si>
  <si>
    <t>t.sk. nacionālais līdzfinansējums (15%)</t>
  </si>
  <si>
    <t>Reģionā kopā</t>
  </si>
  <si>
    <t>** attiecināms uz pilnu darba dienu vai diennakti sniedzamiem pakalpojumiem</t>
  </si>
  <si>
    <t>Mērķa grupa</t>
  </si>
  <si>
    <t>Mērķa grupas personu skaits  (statistiski)</t>
  </si>
  <si>
    <t>Mērķa grupas personu skaits institūcijās pašvaldības teritorijā (statistiski)</t>
  </si>
  <si>
    <t>Personas ar GRT</t>
  </si>
  <si>
    <t>t.sk.institūcijās</t>
  </si>
  <si>
    <t>Bērni ar FT</t>
  </si>
  <si>
    <t>Bērni SAC</t>
  </si>
  <si>
    <t>Mērķa grupas personu skaits, kam ESF projektā izstrādāti IAP</t>
  </si>
  <si>
    <t>Mērķa grupas personu skaits, kam  ESF projektā plānots papildus izstrādāt IAP</t>
  </si>
  <si>
    <t>Pašvaldībā pieejamie SBSP
(vidēji gadā apkalpoto klientu skaits)</t>
  </si>
  <si>
    <t>Mērķa grupas personu skaits, kam, nepieciešami SBSP (pieprasījums)</t>
  </si>
  <si>
    <t xml:space="preserve">Mērķa grupas personu skaits, kam, plānots veidot  SBSP ar ERAF atbalstu </t>
  </si>
  <si>
    <t>Mērķa grupas personu skaits, kam plānots sniegt ESF finansētus pakalpojumus</t>
  </si>
  <si>
    <t>Ēkas esošo funkciju īss raksturojums</t>
  </si>
  <si>
    <t>Ēkas plānoto funkciju īss raksturojums, t.sk. citi pakalpojumi sadalījumā pa mērķa grupām, ja tādus plānots sniegt šajā ēkā</t>
  </si>
  <si>
    <t>Mērķa grupas personu skaits, kurām pakalpojumu plāno pirkt citas pašvaldības</t>
  </si>
  <si>
    <t>Papildus finansējuma avots (ja attiecināms)</t>
  </si>
  <si>
    <t>Papildinātība ar citiem projektiem (norādīt finansējuma avotu vai SAM nr., ja attiecināms)</t>
  </si>
  <si>
    <t>* tikai par pakalpojumiem, kas reģistrējami sociālo pakalpojumu sniedzēju reģistrā</t>
  </si>
  <si>
    <t>Liepāja</t>
  </si>
  <si>
    <t>Ventspils</t>
  </si>
  <si>
    <t>Aizputes novads</t>
  </si>
  <si>
    <t>Alsungas novads</t>
  </si>
  <si>
    <t>Brocēnu novads</t>
  </si>
  <si>
    <t>Dundagas novads</t>
  </si>
  <si>
    <t>Durbes novads</t>
  </si>
  <si>
    <t>Grobiņas novads</t>
  </si>
  <si>
    <t>Kuldīgas novads</t>
  </si>
  <si>
    <t>Mērsraga novads</t>
  </si>
  <si>
    <t>Nīcas novads</t>
  </si>
  <si>
    <t>Pāvilostas novads</t>
  </si>
  <si>
    <t>Priekules novads</t>
  </si>
  <si>
    <t>Rojas novads</t>
  </si>
  <si>
    <t>Rucavas novads</t>
  </si>
  <si>
    <t>Saldus novads</t>
  </si>
  <si>
    <t>Skrundas novads</t>
  </si>
  <si>
    <t>Talsu novads</t>
  </si>
  <si>
    <t>Vaiņodes novads</t>
  </si>
  <si>
    <t>Ventspils novads</t>
  </si>
  <si>
    <t>Kuldīgas iela 4, Ventspils</t>
  </si>
  <si>
    <t>Liepājas iela 14, Kuldīga</t>
  </si>
  <si>
    <t>"Sudrabi", Rucavas pagasts, Rucavas novads</t>
  </si>
  <si>
    <t>Torņu iela 3, Dzelda, Nīkrāces pag., Skrundas novads</t>
  </si>
  <si>
    <t>Saulstari 24, Mundigciems, Lībagu pagasts, Talsu novads</t>
  </si>
  <si>
    <t>“Rezidence”, Vandzenes pag., Talsu novads</t>
  </si>
  <si>
    <t>Kāķīši, Strazdes pagasts, Talsu novads</t>
  </si>
  <si>
    <t>Rūpnīcas iela 6, Ugāles pagasts, Ventspils novads</t>
  </si>
  <si>
    <t>Pasta iela 2, Aizpute</t>
  </si>
  <si>
    <t>Reiņa Meža ielā 12, Liepāja</t>
  </si>
  <si>
    <t>Raiņa iela 14/2, Valdemārpils, Talsu novads</t>
  </si>
  <si>
    <t>Vītolu ielā 21, Ventspils</t>
  </si>
  <si>
    <r>
      <t>Pašvaldībā pieejamie SBSP
(pakalpojuma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</si>
  <si>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Pašvaldībā pieejamie SBSP
(klientu vietu skaits pakalpojuma sniegšanas vietā, ja attiecināms)</t>
    </r>
    <r>
      <rPr>
        <sz val="10"/>
        <color rgb="FFFF0000"/>
        <rFont val="Arial"/>
        <family val="2"/>
        <charset val="186"/>
      </rPr>
      <t>**</t>
    </r>
  </si>
  <si>
    <r>
      <t>Mērķa grupas personām nepieciešamo pakalpojumu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</si>
  <si>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Pakalpojuma veids, kam plānots ERAF atbalsts</t>
    </r>
    <r>
      <rPr>
        <sz val="10"/>
        <color rgb="FFFF0000"/>
        <rFont val="Arial"/>
        <family val="2"/>
        <charset val="186"/>
      </rPr>
      <t>*</t>
    </r>
    <r>
      <rPr>
        <sz val="10"/>
        <color theme="1"/>
        <rFont val="Arial"/>
        <family val="2"/>
        <charset val="186"/>
      </rPr>
      <t xml:space="preserve">
(ja nepieciešams, var pievienot papildus ailes zem atbilstošās mērķa grupas)</t>
    </r>
  </si>
  <si>
    <t>Sociālā rehabilitācija, ko nodrošina krīzes centrā</t>
  </si>
  <si>
    <t>Sociālais darbs un sociālā rehabilitācija, ko nodrošina pašvaldības aģentūra “Sociālais dienests” un asistenti</t>
  </si>
  <si>
    <t>n/a</t>
  </si>
  <si>
    <t>sociālās rehabilitācijas pakalpojumi SRC</t>
  </si>
  <si>
    <t>Ēkā ir izvietots dienas centrā bērniem un jauniešiem ar īpašām vajadzībām, darbojas NVO, tiek sniegti sociālās rehabilitācijas pakalpojumi</t>
  </si>
  <si>
    <t>Ēkā plānots turpināt dienas centra bērniem un jauniešiem ar īpašām vajadzībām un NVO darbību, tiks sniegti pilnveidoti sociālās rehabilitācijas pakalpojumi</t>
  </si>
  <si>
    <t>nav zināms</t>
  </si>
  <si>
    <t>plānots iepirkt papildus aprīkojumu</t>
  </si>
  <si>
    <t>Saldus novada pašvaldības aģentūras "Sociālais dienests" Šķēdes dienas centrs</t>
  </si>
  <si>
    <t>Saldus novada pašvaldības aģentūras "Sociālais dienests" Rubas dienas centrs</t>
  </si>
  <si>
    <t>Saldus novada pašvaldības aģentūras "Sociālais dienests" struktūrvienība Vadakstes dienas centrs</t>
  </si>
  <si>
    <t>Saldus novada pašvaldības aģentūras “Sociālais dienests” struktūrvienība Zirņu dienas centrs</t>
  </si>
  <si>
    <t>Saldus novada pašvaldības aģentūras “Sociālais dienests” struktūrvienība Novadnieku dienas centrs</t>
  </si>
  <si>
    <t>Saldus novada pašvaldības aģentūras “Sociālais dienests” struktūrvienība Pampāļu dienas centrs</t>
  </si>
  <si>
    <t>Saldus novada pašvaldības aģentūra "Sociālais dienests" struktūrvienība Jaunauces dienas centrs</t>
  </si>
  <si>
    <t>soc.ment</t>
  </si>
  <si>
    <t>soc.reh., soc.darb., DAC</t>
  </si>
  <si>
    <t>tikko sāk strādāt</t>
  </si>
  <si>
    <t>Gr. dz. ar atbalstu aprūpē</t>
  </si>
  <si>
    <t>Sociālās rehabilitācijas centrs</t>
  </si>
  <si>
    <t>soc.darbs, apr.mājās, īsl apr, atb gr, DAC, gr.dz.,indiv.kons, spec.darbn</t>
  </si>
  <si>
    <t xml:space="preserve">DAC ar apr-23, 
 </t>
  </si>
  <si>
    <t xml:space="preserve">Mīlenbaha iela 20, Talsi </t>
  </si>
  <si>
    <t xml:space="preserve">Skolas iela 1A, Pastende, Ģibuļu pagasts 
</t>
  </si>
  <si>
    <t xml:space="preserve">
V.Ruģēna iela 4, Talsi 
</t>
  </si>
  <si>
    <t xml:space="preserve">atrodas pilsētas vēsturiskajā centrā, pietuv ~300m, </t>
  </si>
  <si>
    <t xml:space="preserve">pašlaik draudzes lietošanā (piem, svētd.skola) </t>
  </si>
  <si>
    <t>pārbūve un atjaunošana</t>
  </si>
  <si>
    <t xml:space="preserve">soc.d, soc.apr (īsl apr. un apr.mājās), soc.reh. (dažādi paveidi), asistenti ikdienā un izgl iest,, dac, atbalsta personas (ģim asist), atelpas br. </t>
  </si>
  <si>
    <t>JM</t>
  </si>
  <si>
    <t>daudzdz. māja</t>
  </si>
  <si>
    <t>soc.apr un soc reh, ko nodrošina audžuģimenes, aizbildņi, adotētāji</t>
  </si>
  <si>
    <t>soc.apr un soc reh, ko nodrošina audžuģimenes, aizbildņi, adotētāji; ģimenes asistents</t>
  </si>
  <si>
    <t>soc.apr un soc reh, ko nodrošina audžugimenes, aizbildņi, adoptētāji</t>
  </si>
  <si>
    <t>soc.apr un soc reh, ko nodrošina audžuģimenes, adoptētāji un aizbildņi</t>
  </si>
  <si>
    <t>soc.apr un soc reh, ko nodrošina  audžuģimenes, aizbildņi, adoptētāji</t>
  </si>
  <si>
    <t>soc.apr un soc reh, ko nodrošina  audžuģimenes, aizbldņi, adoptētāji</t>
  </si>
  <si>
    <t>n/a + at.br.8</t>
  </si>
  <si>
    <t>soc.d., soc.reh., soc.apr. (apr.mājās, gr.dz, spec.darn, DAC, gr nod, atb. gr. ind.kons, īsl apr.)</t>
  </si>
  <si>
    <t xml:space="preserve">Gr.dz. ar atbalstu aprūpē (16); </t>
  </si>
  <si>
    <t>spec. darbn (20)</t>
  </si>
  <si>
    <t xml:space="preserve">Viršu iela 9/11, Liepāja (grupu dzīvoklis); </t>
  </si>
  <si>
    <t>Teodora Breikša iela 16/20, Liepāja (specializētā darbnīca)</t>
  </si>
  <si>
    <t>atrodas pilsētas mikrorajonā, pieturv ~300m</t>
  </si>
  <si>
    <t>atrodas pilsētas daļā - Jaunliepāja, pie dienas centra pieturv ~200m</t>
  </si>
  <si>
    <t>dzaudz sociālā mājā</t>
  </si>
  <si>
    <t>sociālie un gr dzīvokļi (plānota atsevišķa ieeeja)</t>
  </si>
  <si>
    <t>pārbūve vai atjaunošana</t>
  </si>
  <si>
    <t>palīgēka dienas centra teritorijā (pagalmā)</t>
  </si>
  <si>
    <t>sDarbn</t>
  </si>
  <si>
    <t>neieciešamās izmaksas tiks precizētas pēc tehniskās dokumentācijas izstrādes</t>
  </si>
  <si>
    <t>ĢVPP</t>
  </si>
  <si>
    <t>mikroraj Ezerkrasti 2, celtne pie daudzdz mājas, pieturv 30m</t>
  </si>
  <si>
    <t>būvniecība</t>
  </si>
  <si>
    <t>atbilstoši piedāvājumam, ja ir brīvas vietas</t>
  </si>
  <si>
    <t xml:space="preserve">Sociālais darbs, soc.apr un sociālā rehabilitācija, ko nodrošina Brocēnu novada pašvaldības iestāde "Sociālais dienests" </t>
  </si>
  <si>
    <t xml:space="preserve">Sociālais darbs, soc.apr (t.sk. aprūpe mājās) un sociālā rehabilitācija, ko nodrošina Durbes novada Sociālais dienests  un asistenti </t>
  </si>
  <si>
    <t xml:space="preserve">Sociālais darbs un sociālā rehabilitācija, ko nodrošina Durbes novada Sociālais dienests </t>
  </si>
  <si>
    <t>Sociālais darbs un sociālā rehabilitācija, ko nodrošina Grobiņas novada pašvaldības Sociālais dienests</t>
  </si>
  <si>
    <t xml:space="preserve">Sociālais darbs, soc.apr (t.sk. aprūpe mājās) un sociālā rehabilitācija, ko nodrošina Kuldīgas novada pašvaldības aģentūra "Sociālais dienests", sociālā atbalsta un resursu centrs un asistenti, </t>
  </si>
  <si>
    <t>Sociālais darbs, soc.apr (t.sk. aprūpe mājās) un sociālā rehabilitācija, ko nodrošina Liepājas pilsētas domes Sociālais dienests un asistenti</t>
  </si>
  <si>
    <t xml:space="preserve">Sociālais darbs un sociālā rehabilitācija, ko nodrošina Mērsraga novada Sociālais dienests </t>
  </si>
  <si>
    <t>Sociālais darbs, soc.apr (t.sk. aprūpe mājās) un sociālā rehabilitācija, ko nodrošina Nīcas novada domes Sociālais dienests un asistents</t>
  </si>
  <si>
    <t>Sociālais darbs, soc.apr (t.sk. aprūpe mājās) un sociālā rehabilitācija, ko nodrošina Nīcas novada domes Sociālais dienests</t>
  </si>
  <si>
    <t>Sociālais darbs, soc.apr (t.sk. aprūpe mājās) un sociālā rehabilitācija, ko nodrošina Pāvilostas novada Sociālais dienests un asistenti</t>
  </si>
  <si>
    <t>Sociālais darbs, soc.apr (t.sk. aprūpe mājās) un sociālā rehabilitācija, ko nodrošina Pāvilostas novada Sociālais dienests</t>
  </si>
  <si>
    <t>Sociālais darbs, soc.apr (t.sk. aprūpe mājās) un sociālā rehabilitācija, ko nodrošina Priekules novada domes Sociālais dienests un asistenti</t>
  </si>
  <si>
    <t>Sociālais darbs un sociālā rehabilitācija, ko nodrošina Priekules novada domes Sociālais dienests un asistenti</t>
  </si>
  <si>
    <t xml:space="preserve">Sociālais darbs, soc.apr (t.sk. aprūpe mājās un drošības poga) un sociālā rehabilitācija, ko nodrošina Rojas novada Sociālais dienests, dienas centrs un asistenti  </t>
  </si>
  <si>
    <r>
      <t xml:space="preserve">soc.darbs, soc.apr un soc.rehab., ko nodrošina Rojas novada Sociālais dienests un ģimenes asistents, audžuģimenes, aizbildņi, adoptētāji </t>
    </r>
    <r>
      <rPr>
        <sz val="10"/>
        <color rgb="FF0070C0"/>
        <rFont val="Arial"/>
        <family val="2"/>
        <charset val="186"/>
      </rPr>
      <t>un īslaicīga sociālā aprūpe un rehabilitācija</t>
    </r>
  </si>
  <si>
    <r>
      <t xml:space="preserve">Sociālais darbs, soc.apr (t.sk. aprūpe mājās) un sociālā rehabilitācija, ko nodrošina Rojas novada Sociālais dienests un ģimenes asistenti, </t>
    </r>
    <r>
      <rPr>
        <sz val="10"/>
        <color rgb="FF0070C0"/>
        <rFont val="Arial"/>
        <family val="2"/>
        <charset val="186"/>
      </rPr>
      <t xml:space="preserve"> īslaicīga sociālā aprūpe un rehabilitācija</t>
    </r>
  </si>
  <si>
    <t>Sociālais darbs un sociālā rehabilitācija, ko nodrošina Rucavas novada Sociālais dienests</t>
  </si>
  <si>
    <t>Sociālais darbs un sociālā rehabilitācija, ko nodrošina Saldus novada pašvaldības aģentūra Sociālais dienests,  un asistenti</t>
  </si>
  <si>
    <t>Sociālais darbs un sociālā rehabilitācija, ko nodrošina Saldus novada pašvaldības aģentūra Sociālais dienests un ģimenes asistenti</t>
  </si>
  <si>
    <t>Sociālais darbs, soc.apr (t.sk. aprūpe mājās) un sociālā rehabilitācija, ko nodrošina Skrundas novada pašvaldības aģentūra Sociālais dienests un asistenti</t>
  </si>
  <si>
    <t>Sociālais darbs, soc.apr (t.sk. aprūpe mājās) un sociālā rehabilitācija, ko nodrošina Skrundas novada pašvaldības aģentūra Sociālais dienests un ģimenes asistents</t>
  </si>
  <si>
    <t>Sociālais darbs un sociālā rehabilitācija, ko nodrošina Vaiņodes novada Sociālais dienests</t>
  </si>
  <si>
    <t>Sociālais darbs un sociālā rehabilitācija, ko nodrošina Vaiņodes novada Sociālais dienests un asistenti</t>
  </si>
  <si>
    <t>Sociālais darbs, soc.apr (t.sk. aprūpe mājās) un sociālā rehabilitācija, ko nodrošina Ventspils pilsētas Sociālais dienests un asistenti</t>
  </si>
  <si>
    <t>Sociālais darbs, soc.apr (t.sk. aprūpe mājās) un sociālā rehabilitācija, ko nodrošina Ventspils pilsētas Sociālā dienesta Pārventas filiāle</t>
  </si>
  <si>
    <t>Sociālais darbs, soc.apr (t.sk. aprūpe mājās) un sociālā rehabilitācija, ko nodrošina Ventspils novada Sociālais dienests un asistenti</t>
  </si>
  <si>
    <t>Soc. apr. un soc.reh., ko nodrošina Liepājas pilsētas domes Sociālā dienesta Grupu dzīvokļi</t>
  </si>
  <si>
    <t>Sociālā rehabilitācija, ko nodrošina Liepājas Neredzīgo biedrība un asistenti</t>
  </si>
  <si>
    <t>Sociālā rehabilitācija, ko nodrošina privātpersonas: krīzes psihologs, mūzikas terapeite, fiziotarapeite, masieres</t>
  </si>
  <si>
    <t>Sociālā rehabilitācija un  atelpas brīdis, ko nodrošina biedrības "Dižvanagi" Baltijas rehabilitācijas centrs</t>
  </si>
  <si>
    <t>Sociālā rehabilitācija, ko nodrošina Kurzemes akcija "Saules Stars"</t>
  </si>
  <si>
    <t>Sociālā rehabilitācija, ko nodrošina Liepājas neredzīgo biedrības sociālās rehabilitācijas un izziņas centrs cilvēkiem ar invaliditāti "Dvēseles veldzes dārzs"</t>
  </si>
  <si>
    <t>Sociālā rehabilitācija, ko nodrošina Priekules novada Sociālā atbalsta centrs</t>
  </si>
  <si>
    <t>Sociālā rehabilitācija, ko nodrošina Saldus novada pašvaldības aģentūra Sociālais dienests un ģimenes asistenti</t>
  </si>
  <si>
    <t>Sociālā rehabilitācija, ko nodrošina privātpersonas: psihologi</t>
  </si>
  <si>
    <t>Sociālā rehabilitācija, ko nodrošina Biedrība „Krīzes centrs ģimenēm ar bērniem "Paspārne””</t>
  </si>
  <si>
    <t>Sociālā rehabilitācija, ko nodrošina biedrības "Latvijas Sarkanais Krusts" Kurzemes komitejas Ventspils nodaļas daudzfunkcionālais ģimenes atbalsta centrs "Ventiņmāja" un ģimenes asistenti</t>
  </si>
  <si>
    <t>Sociālais darbs un sociālā rehabilitācija, ko nodrošina pašvaldības aģentūra “Sociālais dienests” un 
Dienas centrā bērniem un jauniešiem ar īpašām vajadzībām</t>
  </si>
  <si>
    <t>nē, tikai papildus aprīkojuma iegāde</t>
  </si>
  <si>
    <t>GrDz bez SA</t>
  </si>
  <si>
    <t>DAC ar atb apr</t>
  </si>
  <si>
    <t>DAC bez atb apr</t>
  </si>
  <si>
    <t>GrDz ar SA</t>
  </si>
  <si>
    <t xml:space="preserve">gr.dz. bez atbalsta aprūpē (4+4); </t>
  </si>
  <si>
    <t xml:space="preserve">Parka iela 5-13, Ezere, Ezeres pag. (gr.dz. bez atbalsta aprūpē); </t>
  </si>
  <si>
    <t xml:space="preserve">DAC bez apr-17, </t>
  </si>
  <si>
    <t>sDarbn-16</t>
  </si>
  <si>
    <t>soc.d., soc.reh., soc.apr. (, gr.dz, spec.darn, DAC, gr nod, atb. gr. ind.kons,)</t>
  </si>
  <si>
    <t>Saskaņā ar Liepājas domes lēmumu - Pamatojoties uz ĢVPP pieprasījuma iespējamo samazinājumu (saistībā ar bērnu skaita izmaiņām, LM aktivitātēm audžuģimeņu popularizēšanā, mēdiju akcijām un Liepājas pilsētas audžuģimeņu atbalsta plānu 2018.- 2019. gadam) vai DI plāna ietvaros norādītā finansējuma samazinājumu, Liepājas pilsētas dome pirms projekta par infrastruktūras izveidi iesniegšanas apņemas pārskatīt izveidojamās infrastruktūras atbilstību pakalpojuma pieprasījuma apjomam un, nepieciešamības gadījumā, lemt par pakalpojuma saņēmēja skaita, loka un sniedzamo pakalpojumu veidu izmaiņām, pieejamā finansējuma ietvaros.
Noteikt, ka infrastruktūras izveidei nepieciešamais finansējums var tikt precizēts pēc publiskā iepirkuma rezultātiem.</t>
  </si>
  <si>
    <t>atrodas Lutriņu pagasta Namiķu ciemā,, veikals ~50m, pārējie vsipārējie pakalpojumi ~1km (Lutriņu pag.centrā), pieturv ~ 300m</t>
  </si>
  <si>
    <t>sociālā dzīvojamā māja</t>
  </si>
  <si>
    <t>gr dz un krīzes istabas</t>
  </si>
  <si>
    <t>atrodas Ezeres ciemata, kur pieejami vispārējie pakalpojumi, pieturv ~700m</t>
  </si>
  <si>
    <t>dzīvokļi un gr.dz.</t>
  </si>
  <si>
    <t>atrodas Pampāļu ciematā, kur pieejami vispārējie pakalpojumi, pieturv ~100m</t>
  </si>
  <si>
    <t>atbilstoši pierasījuma un pieejamām brīvajām vietām</t>
  </si>
  <si>
    <t>soc.apr un soc reh, ko nodrošina audžuģimenes, aizbildņi, adoptētāji</t>
  </si>
  <si>
    <t>Sociālā rehabilitācija, ko nodrošina Saldus novada pašvaldības aģentūras "Sociālais dienests" struktūrvienība Ģimenes atbalsta dienas centrs</t>
  </si>
  <si>
    <t>Sociālā rehabilitācija, ko nodrošina Saldus novada pašvaldības aģentūras "Sociālais dienests" struktūrvienība Lutriņu dienas centrs "Kadiķītis"</t>
  </si>
  <si>
    <t>Sociālā rehabilitācija, ko nodrošina Saldus novada pašvaldības aģentūras "Sociālais dienests" struktūrvienība Jaunlutriņu dienas centrs</t>
  </si>
  <si>
    <t>Sociālā aprūpe, ko nodrošina Saldus novada pašvaldības aģentūras "Sociālais dienests" Sociālās aprūpes nodaļa, aprūpe mājās</t>
  </si>
  <si>
    <t>Sociālā rehabilitācija, ko nodrošina Saldus novada pašvaldības aģentūras "Sociālais dienests" Šķēdes dienas centrs</t>
  </si>
  <si>
    <t>Sociālā rehabilitācija, ko nodrošina Saldus novada pašvaldības aģentūras "Sociālais dienests" Rubas dienas centrs</t>
  </si>
  <si>
    <t>Sociālā rehabilitācija, ko nodrošina Saldus novada pašvaldības aģentūras “Sociālais dienests” struktūrvienība Zirņu dienas centrs</t>
  </si>
  <si>
    <t>Sociālā rehabilitācija, ko nodrošina Saldus novada pašvaldības aģentūras "Sociālais dienests" struktūrvienība Vadakstes dienas centrs</t>
  </si>
  <si>
    <t>Sociālā rehabilitācija, ko nodrošina Saldus novada pašvaldības aģentūras “Sociālais dienests” struktūrvienība Novadnieku dienas centrs</t>
  </si>
  <si>
    <t>Sociālā rehabilitācija, ko nodrošina Saldus novada pašvaldības aģentūras “Sociālais dienests” struktūrvienība Pampāļu dienas centrs</t>
  </si>
  <si>
    <t>Sociālā rehabilitācija, ko nodrošina Saldus novada pašvaldības aģentūra "Sociālais dienests" struktūrvienība Jaunauces dienas centrs</t>
  </si>
  <si>
    <t>Sociālā rehabilitācija, ko nodrošina Saldus novada pašvaldības aģentūras "Sociālais dienests" struktūrvienība Druvas dienas centrs</t>
  </si>
  <si>
    <t>Sociālā rehabilitācija, ko nodrošina Kuldīgas novada pašvaldības aģentūras "Sociālais dienests" Dienas centrs cilvēkiem ar invaliditāti</t>
  </si>
  <si>
    <t>Sociālā rehabilitācija, ko nodrošina Evaņģēlisko kristiešu draudzes “Zilais Krusts” struktūrvienības “Kabile”</t>
  </si>
  <si>
    <t>Sociālā aprūpe un soc. rehabilitācija, ko nodrošina Liepājas pilsētas domes Sociālā dienesta Dienas centrs personām ar garīgās attīstības traucējumiem</t>
  </si>
  <si>
    <t>Sociālā aprūpe un rehabilitācija, ko nodrošina Saldus dienas aprūpes centrs "Saulespuķe"</t>
  </si>
  <si>
    <t>Sociālā aprūpe (apr.mājās), ko nodrošina Biedrība "Latvijas Samariešu apvienība" dienesta "Samariešu atbalsts mājās" Kurzemes nodaļa</t>
  </si>
  <si>
    <t>Sociālā aprūpe, ko nodrošina Biedrības "Latvijas Sarkanais Krusts" Kurzemes komitejas Birojs "Aprūpe mājās"</t>
  </si>
  <si>
    <t>Sociālā aprūpe un soc.rehabilitācija, ko nodrošina Biedrības "Latvijas Sarkanais Krusts" Kurzemes komitejas īslaicīgās aprūpes un sociālās rehabilitācijas centrs</t>
  </si>
  <si>
    <t>Sociālā aprūpe un soc.rehabilitācija, ko nodrošina Biedrības "Latvijas Sarkanais Krusts" Kurzemes komitejas dienas aprūpes centrs</t>
  </si>
  <si>
    <t>Sociālā aprūpe (t.sk. aprūpe mājās, drošības poga), ko nodrošina Biedrība "Latvijas Samariešu apvienība" dienesta "Samariešu atbalsts mājās" Kurzemes nodaļa,</t>
  </si>
  <si>
    <t>Sociālā aprūpe un sociālā rehabilitācija, ko nodrošina Nodibinājums "Atbalsta centrs ģimenēm un bērniem ar īpašām vajadzībām "Cimdiņš"", dienas aprūpes centrs</t>
  </si>
  <si>
    <t>Sociālā aprūpe (apr.mājās), ko nodrošina Biedrības "Latvijas Sarkanais Krusts" Kurzemes komitejas Ventspils nodaļas daudzfunkcionālais ģimenes atbalsta centrs "Ventiņmāja"</t>
  </si>
  <si>
    <t>Sociālā aprūpe un soc.rehabilitācija, ko nodrošina Nodibinājums "Atbalsta centrs ģimenēm un bērniem ar īpašām vajadzībām "Cimdiņš"", dienas aprūpes centrs</t>
  </si>
  <si>
    <t>Soc.apr un soc.reh, ko nodrošina Biedrība „Krīzes centrs ģimenēm ar bērniem "Paspārne””</t>
  </si>
  <si>
    <t>Soc.apr. Un soc.reh., ko nodrošina audžuģimenes, aizbldņi, adoptētāji</t>
  </si>
  <si>
    <t>Gr Dz ar SA</t>
  </si>
  <si>
    <t>Gr Dz bez SA</t>
  </si>
  <si>
    <t>DAC ar SA</t>
  </si>
  <si>
    <t>DAC bez SA</t>
  </si>
  <si>
    <t>KOPĀ pers ar GRT</t>
  </si>
  <si>
    <t>SRC un dac</t>
  </si>
  <si>
    <t>KOPĀ b ar FT</t>
  </si>
  <si>
    <t xml:space="preserve">KOPĀ bērniem no BSAC </t>
  </si>
  <si>
    <t>naz zināms</t>
  </si>
  <si>
    <t>Sociālais darbs un sociālā rehabilitācija (t.sk. DAC, gr.dz., sDarbn.,atb grupas, ind.kons.)</t>
  </si>
  <si>
    <t>Sociālais darbs, sociālā aprūpe un sociālā rehabilitācija (src, dac, apr. mājās, "atelpas brīdis")</t>
  </si>
  <si>
    <t xml:space="preserve">Aizputes centrs, divu nozīmīgu ielu krustojumā, pietura - 200 m, vispārējie pakalpojumi 800 m rādiusā </t>
  </si>
  <si>
    <t>telpu renovācija pabeigta pirms 5 gadiem (ar ERAF atbalstu)</t>
  </si>
  <si>
    <t>soc.d., soc.reh. (asist.)</t>
  </si>
  <si>
    <t>soc.d., soc.reh.,(gr.dz., apr.mājās, spec.darbn, DAC, gr nod, ind.kons)</t>
  </si>
  <si>
    <t>soc.d., soc.reh.,(gr.dz.,  spec.darbn, DAC, gr nod, ind.kons)</t>
  </si>
  <si>
    <t>soc.d., soc.reh., soc.apr.</t>
  </si>
  <si>
    <t>soc.d., soc.reh., soc.apr. (gr.dz.b ar FT)</t>
  </si>
  <si>
    <t>Ugāles pagasta centrā, pietura ~400m, vispārējie pakalpojumi pagasta ietvaros, ~300m rādiusā</t>
  </si>
  <si>
    <t xml:space="preserve">Daudzdzīvokļu dzīvojamā māja </t>
  </si>
  <si>
    <t xml:space="preserve">grupu dzīvokļi un sociālo dzīvokļu dzīvojamā māja </t>
  </si>
  <si>
    <t>Sociālā aprūpe, ko nodrošina Biedrības "Latvijas Samariešu apvienība" dienesta "Samariešu atbalsts mājās" Kurzemes nodaļa</t>
  </si>
  <si>
    <t>soc.d., soc.reh. (dac),  soc.apr.</t>
  </si>
  <si>
    <t>DAC un dac</t>
  </si>
  <si>
    <t>pilsētas centrā, pietura ~60m, vispārējie pakalpojumi 1km rādiusā</t>
  </si>
  <si>
    <t>bijušie dzīvokļi, pašlaik netiek izmantota</t>
  </si>
  <si>
    <t>atbilstoši pieprasījumam</t>
  </si>
  <si>
    <t>pašlaik nav plānots</t>
  </si>
  <si>
    <t>pilsētas teritorijā, privātmāju rajonā, pietura~250m skola ~100m, vispārējie pakalp.-1,5 km radiusā</t>
  </si>
  <si>
    <t>sociālie dzīvokļi</t>
  </si>
  <si>
    <t>nākotnē varētu tikt izmantots audžuģimeņu vajadzībām</t>
  </si>
  <si>
    <t>atbilstoši pieprasījumam, ja ir brīvas vietas</t>
  </si>
  <si>
    <t>soc.d., soc.reh.,(gr.dz.,  spec.darbn, DAC, gr nod, ind.kons), soc.apr. (apr.mājās,, īslaic apr.)</t>
  </si>
  <si>
    <t>soc.d., soc.reh., soc.apr. (dac)</t>
  </si>
  <si>
    <r>
      <rPr>
        <sz val="10"/>
        <rFont val="Arial"/>
        <family val="2"/>
        <charset val="186"/>
      </rPr>
      <t>Sociālā apr.  un soc.rehabilitācija,</t>
    </r>
    <r>
      <rPr>
        <sz val="10"/>
        <color theme="1"/>
        <rFont val="Arial"/>
        <family val="2"/>
        <charset val="186"/>
      </rPr>
      <t xml:space="preserve"> ko nodrošina Biedrības "Latvijas Sarkanais Krusts" Kurzemes komitejas Ventspils nodaļas daudzfunkcionālais ģimenes atbalsta centrs "Ventiņmāja", dienas aprūpes centrs</t>
    </r>
  </si>
  <si>
    <t>dzīvojamā ēka ar veterināro klīniku 1.stāvā</t>
  </si>
  <si>
    <t>Rucavas centrs, pietura un vispārējie pakalpojumi 300m rādiusā</t>
  </si>
  <si>
    <t>grupu dzīvokļi</t>
  </si>
  <si>
    <t xml:space="preserve">nav zināms </t>
  </si>
  <si>
    <t>Saskaņā ar Liepājas domes lēmumu - noteikts, ka infrastruktūras izveidei nepieciešamais finansējums var tikt precizēts pēc publiskā iepirkuma rezultātiem.</t>
  </si>
  <si>
    <t>Kuldīgas pilsētas centrā, gājēju ielas  rajons, pietura un visārējie pakalpojumi 300m rāduisā</t>
  </si>
  <si>
    <t>ēka ar palīgēku, ar plašu pielietojumu - tirdzniecības, , DAC, NVO vajadzībām, noliktavām</t>
  </si>
  <si>
    <t>ēka ar palīgēku, ar plašu pielietojumu - tirdzniecības, DAC un dac, NVO vajadzībām, spec.darbn.</t>
  </si>
  <si>
    <t>dzīvokļi un grupu dzīvokļi</t>
  </si>
  <si>
    <t>Nīkrāces pagasta centrā, vispārējie pakalpojumi pagastā ~300m rādiusā un Skrundā 18km attālumā</t>
  </si>
  <si>
    <t>dzaudzīvokļu ēka</t>
  </si>
  <si>
    <t>jauniešu atbalsta centrs</t>
  </si>
  <si>
    <t>jauniešu atbalsta centrs, DAC un spec.darbn.</t>
  </si>
  <si>
    <t>soc.dien - n/a 
  dac - 12</t>
  </si>
  <si>
    <t xml:space="preserve">Sociālais darbs, soc.apr (t.sk. aprūpe mājās) un sociālā rehabilitācija, ko nodrošina Alsungas novada sociālais dienests </t>
  </si>
  <si>
    <t>Sociālais darbs, soc.apr (t.sk. aprūpe mājās) un sociālā rehabilitācija, ko nodrošina Alsungas novada sociālais dienests</t>
  </si>
  <si>
    <t>Sociālais darbs, soc.apr (t.sk. aprūpe mājās) un sociālā rehabilitācija, ko nodrošina Brocēnu novada pašvaldības iestāde "Sociālais dienests"</t>
  </si>
  <si>
    <t>soc.darb., soc.reh.</t>
  </si>
  <si>
    <t xml:space="preserve">soc.d., soc.reh., soc.apr. </t>
  </si>
  <si>
    <r>
      <t xml:space="preserve">Sociālais darbs, soc.apr (t.sk. </t>
    </r>
    <r>
      <rPr>
        <sz val="10"/>
        <rFont val="Arial"/>
        <family val="2"/>
        <charset val="186"/>
      </rPr>
      <t>aprūpe mājās</t>
    </r>
    <r>
      <rPr>
        <sz val="10"/>
        <color theme="1"/>
        <rFont val="Arial"/>
        <family val="2"/>
        <charset val="186"/>
      </rPr>
      <t>) un sociālā rehabilitācija, ko nodrošina Dundagas novada Sociālais dienests un asistenti</t>
    </r>
  </si>
  <si>
    <r>
      <t>Sociālais darbs, soc.apr (t.sk.</t>
    </r>
    <r>
      <rPr>
        <sz val="10"/>
        <rFont val="Arial"/>
        <family val="2"/>
        <charset val="186"/>
      </rPr>
      <t xml:space="preserve"> aprūpe mājās) </t>
    </r>
    <r>
      <rPr>
        <sz val="10"/>
        <color theme="1"/>
        <rFont val="Arial"/>
        <family val="2"/>
        <charset val="186"/>
      </rPr>
      <t xml:space="preserve">un sociālā rehabilitācija, ko nodrošina Dundagas novada Sociālais dienests </t>
    </r>
  </si>
  <si>
    <t>soc.d., soc.reh., soc.apr.(apr.pak., at.br.)</t>
  </si>
  <si>
    <t>Sociālais darbs, soc.apr un sociālā rehabilitācija, ko nodrošina Grobiņas novada pašvaldības Sociālais dienests un ģimenes asistents</t>
  </si>
  <si>
    <t>soc.d., soc.reh.,soc.apr. (t.sk., DAC, gr.dz., spec.darbn, gr nod, ind.kons, apr.mājās, )</t>
  </si>
  <si>
    <r>
      <rPr>
        <sz val="10"/>
        <rFont val="Arial"/>
        <family val="2"/>
        <charset val="186"/>
      </rPr>
      <t>Sociālā rehabilitācija, k</t>
    </r>
    <r>
      <rPr>
        <sz val="10"/>
        <color theme="1"/>
        <rFont val="Arial"/>
        <family val="2"/>
        <charset val="186"/>
      </rPr>
      <t>o nodrošina Biedrība "Kurzemes labklājības un mentālās pilnveides aģentūra"</t>
    </r>
  </si>
  <si>
    <t>soc.rehab.</t>
  </si>
  <si>
    <t>Sociālais darbs, soc.apr (t.sk. aprūpe mājās) un sociālā rehabilitācija, ko nodrošina Kuldīgas novada pašvaldības aģentūra "Sociālais dienests", Ģimeņu konsultāciju centrs un asistenti</t>
  </si>
  <si>
    <t xml:space="preserve">Sociālā rehablitācija, ko nodrošina Biedrības "Dižvanagi" Baltijas rehabilitācijas centrs, </t>
  </si>
  <si>
    <r>
      <rPr>
        <sz val="10"/>
        <rFont val="Arial"/>
        <family val="2"/>
        <charset val="186"/>
      </rPr>
      <t>Sociālā apr un soc.rehabilitācija,</t>
    </r>
    <r>
      <rPr>
        <sz val="10"/>
        <color theme="1"/>
        <rFont val="Arial"/>
        <family val="2"/>
        <charset val="186"/>
      </rPr>
      <t xml:space="preserve"> ko nodrošina Liepājas Diakonijas centra Dienas aprūpes centrs</t>
    </r>
  </si>
  <si>
    <t>Sociālais darbs, soc.apr (t.sk. aprūpe mājās) un sociālā rehabilitācija, ko nodrošina Liepājas pilsētas domes Sociālais dienests, Nakts patversme un asistenti</t>
  </si>
  <si>
    <t>soc.d., soc.apr. soc.reh.</t>
  </si>
  <si>
    <t>Sociālais darbs, soc.apr. un sociālā rehabilitācija, ko nodrošina Mērsraga novada Sociālais dienests un asistenti</t>
  </si>
  <si>
    <t>soc apr un soc.rehab, ko nodrošina  audžuģimenes, aizbildņi un adoptētāji</t>
  </si>
  <si>
    <t xml:space="preserve">soc.apr (aprūpe mājās) SIA "Cerību balss", </t>
  </si>
  <si>
    <t>soc.darbs, soc.apr. un soc rehab. (t.sk. DAC, gr.dz.,, atb gr, indiv.kons, spec.darbn)</t>
  </si>
  <si>
    <t>soc.reh., soc.darbs, apr.pak. un at.br.</t>
  </si>
  <si>
    <t>soc.reh., soc.d. ar ģim, soc.apr.</t>
  </si>
  <si>
    <r>
      <rPr>
        <sz val="10"/>
        <rFont val="Arial"/>
        <family val="2"/>
        <charset val="186"/>
      </rPr>
      <t xml:space="preserve">Sociālā aprūpe, </t>
    </r>
    <r>
      <rPr>
        <sz val="10"/>
        <color theme="1"/>
        <rFont val="Arial"/>
        <family val="2"/>
        <charset val="186"/>
      </rPr>
      <t>ko nodrošina Biedrība "Latvijas Samariešu apvienība" dienesta "Samariešu atbalsts mājās" Kurzemes nodaļa</t>
    </r>
  </si>
  <si>
    <t>soc.d., soc.reh.,(gr.dz., apr.mājās, spec.darbn, DAC, gr nod, ind.kons, atb.pers.)</t>
  </si>
  <si>
    <t>Sociālais darbs, soc.apr. un sociālā rehabilitācija, ko nodrošina Rucavas novada Sociālais dienests,  "Mobīlā mājas aprūpes vienība" un asistenti</t>
  </si>
  <si>
    <r>
      <t>Sociālā rehabilitācija</t>
    </r>
    <r>
      <rPr>
        <sz val="10"/>
        <rFont val="Arial"/>
        <family val="2"/>
        <charset val="186"/>
      </rPr>
      <t xml:space="preserve"> un soc.darbs</t>
    </r>
    <r>
      <rPr>
        <sz val="10"/>
        <color theme="1"/>
        <rFont val="Arial"/>
        <family val="2"/>
        <charset val="186"/>
      </rPr>
      <t>, ko nodrošina Saldus novada pašvaldības aģentūras "Sociālais dienests" struktūrvienība Ģimenes atbalsta dienas centrs</t>
    </r>
  </si>
  <si>
    <t>Soc.rehab. un sociālā aprūpe (apr.mājās), ko nodrošina Biedrība "Latvijas Samariešu apvienība" dienesta "Samariešu atbalsts mājās" Kurzemes nodaļa un asistenti</t>
  </si>
  <si>
    <t>Sociālais darbs, soc.apr (t.sk. aprūpe mājās) un sociālā rehabilitācija, ko nodrošina Talsu novada Sociālais dienests un asistenti, sociālā atbalsta personas un  patversme</t>
  </si>
  <si>
    <r>
      <t>Sociālais darbs, soc.apr (t.sk. aprūpe mājās) un sociālā rehabilitācija, ko nodrošina Talsu novad</t>
    </r>
    <r>
      <rPr>
        <sz val="10"/>
        <rFont val="Arial"/>
        <family val="2"/>
        <charset val="186"/>
      </rPr>
      <t>a Sociālais dienests un sociālā atbalsta personas</t>
    </r>
  </si>
  <si>
    <r>
      <rPr>
        <sz val="10"/>
        <rFont val="Arial"/>
        <family val="2"/>
        <charset val="186"/>
      </rPr>
      <t>Sociālā aprūpe un soc.</t>
    </r>
    <r>
      <rPr>
        <sz val="10"/>
        <color theme="1"/>
        <rFont val="Arial"/>
        <family val="2"/>
        <charset val="186"/>
      </rPr>
      <t>rehabilitācija, ko nodrošina Nodibinājuma "Ģimeņu un bērnu attīstības centrs "Brīnumiņš""  struktūrvienība Dienas aprūpes centrs</t>
    </r>
  </si>
  <si>
    <t xml:space="preserve">soc.d, soc.apr (īsl apr. un apr.mājās), soc.reh. (dažādi paveidi), atb.gr, nometnes, asistenti ikdienā un izgl iest,, atbalsta personas (ģim asist), atelpas br., special.audžuģim, JM </t>
  </si>
  <si>
    <t>soc.d., soc.reh.,(apr.mājās, spec.darbn, DAC, gr nod, ind.kons)</t>
  </si>
  <si>
    <t>Pakalpojuma veids</t>
  </si>
  <si>
    <t>Adrese</t>
  </si>
  <si>
    <t>SRC</t>
  </si>
  <si>
    <t>Atbilst</t>
  </si>
  <si>
    <t xml:space="preserve">DAC ar atbalstu aprūpē </t>
  </si>
  <si>
    <t xml:space="preserve">DAC bez atbalsta aprūpē </t>
  </si>
  <si>
    <t>SRC (t.sk. DAC bērniem ar FT)</t>
  </si>
  <si>
    <t xml:space="preserve">Gr.dz. ar atbalstu aprūpē </t>
  </si>
  <si>
    <t xml:space="preserve">Viršu iela 9/11, Liepāja </t>
  </si>
  <si>
    <t xml:space="preserve">Teodora Breikša iela 16/20, Liepāja </t>
  </si>
  <si>
    <t>DAC bez atbalsta aprūpē</t>
  </si>
  <si>
    <t>Meliatoru iela 9, Lutriņu pag., Saldus nov.</t>
  </si>
  <si>
    <t xml:space="preserve">Gr.dz. bez atbalsta aprūpē </t>
  </si>
  <si>
    <t xml:space="preserve">Parka iela 5-13, Ezere, Ezeres pag. </t>
  </si>
  <si>
    <t xml:space="preserve">DAC ar atb. aprūpē
 </t>
  </si>
  <si>
    <t xml:space="preserve">GrDz bez SA </t>
  </si>
  <si>
    <t xml:space="preserve">
Atelpas brīdis</t>
  </si>
  <si>
    <t>Atbilstība tiks nodrošināta būvniecības/rekonstrukcijas procesā</t>
  </si>
  <si>
    <t>Nr.p.k.</t>
  </si>
  <si>
    <t>RĪCĪBAS VIRZIENI UN AKTIVITĀTES</t>
  </si>
  <si>
    <t>ATBILDĪGAIS</t>
  </si>
  <si>
    <t>LAIKA PLĀNS</t>
  </si>
  <si>
    <t>BĒRNU APRŪPE ĢIMENES VIDĒ</t>
  </si>
  <si>
    <t>1.1.</t>
  </si>
  <si>
    <t>atbilstoši situācijai</t>
  </si>
  <si>
    <t>1.2.</t>
  </si>
  <si>
    <t>1.3.</t>
  </si>
  <si>
    <t>Papildus vecāku rehabilitācijas plānam atsevišķi izstrādāt un īstenot rehabilitācijas plānu bērnam – ietvert multidisciplināru individuālo atbalstu (psihosociālais darbs, smilšu spēles terapija, bērnu psihoterapija, ārsta un psihologa konsultācijas) un grupu darbu (kompetenču, sociālo prasmju, emociju atpazīšanas grupas, atkarīgo vecāku bērnu grupas);</t>
  </si>
  <si>
    <t>SD</t>
  </si>
  <si>
    <t>1.4.</t>
  </si>
  <si>
    <t xml:space="preserve">Izstrādāt plānu atbalsta nodrošināšanai bērnu bioloģiskajiem vecākiem, lai veicinātu bez vecāku gādības palikušo bērnu atgriešanu ģimenē </t>
  </si>
  <si>
    <t>regulāri</t>
  </si>
  <si>
    <t>1.5.</t>
  </si>
  <si>
    <t>Atkārtoti izvērtēt BSAC bērnu un ģimenes sistēmu, apzinot un uzrunājot potenciālo aizbildņu loku</t>
  </si>
  <si>
    <t>Bāriņtiesa (BT)</t>
  </si>
  <si>
    <t>1.6.</t>
  </si>
  <si>
    <t>Veikt sociālo darbu ar bērnu un ģimeni</t>
  </si>
  <si>
    <t>pastāvīgi</t>
  </si>
  <si>
    <t>1.7.</t>
  </si>
  <si>
    <t xml:space="preserve">Nodrošināt daudzveidīgus, pēctecīgus pakalpojumus ilgtermiņā bērniem un riska ģimenēm ar ilgstošām un komplicētām problēmām </t>
  </si>
  <si>
    <t>1.8.</t>
  </si>
  <si>
    <t>1.9.</t>
  </si>
  <si>
    <r>
      <t xml:space="preserve">Identificēt nepieciešamo finansējumu </t>
    </r>
    <r>
      <rPr>
        <sz val="9"/>
        <color theme="1"/>
        <rFont val="Arial"/>
        <family val="2"/>
        <charset val="186"/>
      </rPr>
      <t xml:space="preserve">aizbildņu un audžuģimeņu </t>
    </r>
    <r>
      <rPr>
        <sz val="9"/>
        <color rgb="FF000000"/>
        <rFont val="Arial"/>
        <family val="2"/>
        <charset val="186"/>
      </rPr>
      <t>atbalsta programmas attīstīšanai un īstenošanai</t>
    </r>
  </si>
  <si>
    <t>LM/Pašvaldība/SD/ BT</t>
  </si>
  <si>
    <t>1.10.</t>
  </si>
  <si>
    <t>1.11.</t>
  </si>
  <si>
    <t>1.12.</t>
  </si>
  <si>
    <t>2.1.</t>
  </si>
  <si>
    <t>Plānot personālu (speciālistu skaita un noslodzes aprēķins, algas aprēķins, sadarbības modelis) pakalpojumu nodrošināšanai</t>
  </si>
  <si>
    <t>2.2.</t>
  </si>
  <si>
    <t>Piesaistīt  personālu</t>
  </si>
  <si>
    <t>2.3.</t>
  </si>
  <si>
    <r>
      <t xml:space="preserve">Organizēt </t>
    </r>
    <r>
      <rPr>
        <sz val="9"/>
        <color theme="1"/>
        <rFont val="Arial"/>
        <family val="2"/>
        <charset val="186"/>
      </rPr>
      <t xml:space="preserve">personāla </t>
    </r>
    <r>
      <rPr>
        <sz val="9"/>
        <color rgb="FF000000"/>
        <rFont val="Arial"/>
        <family val="2"/>
        <charset val="186"/>
      </rPr>
      <t xml:space="preserve">apmācības  </t>
    </r>
  </si>
  <si>
    <t>2.4.</t>
  </si>
  <si>
    <t>Izveidot pakalpojumu komandas un noteikt kopējus mērķus veiksmīgai bērnu aprūpei un rehabilitācijai</t>
  </si>
  <si>
    <t>3.1.</t>
  </si>
  <si>
    <t>Izvēlēties vietu pakalpojumu izveidei</t>
  </si>
  <si>
    <t>3.2.</t>
  </si>
  <si>
    <t>Plānot pakalpojumus (pakalpojuma vadlīnijas, izrietošās prasības telpai, prasības aprīkojumam, nepieciešamā aprūpes personāla definēšana)</t>
  </si>
  <si>
    <t>3.3.</t>
  </si>
  <si>
    <t>Identificēt nepieciešamo finansējumu pakalpojumu attīstīšanai</t>
  </si>
  <si>
    <t>3.4.</t>
  </si>
  <si>
    <t>Izstrādāt, izsludināt iepirkumu, slēgt līgumu (inženiertehniskajai izpētei, tehniskajam projektam, būvprojektēšanai, būvdarbiem)</t>
  </si>
  <si>
    <t>3.5.</t>
  </si>
  <si>
    <t>Veikt telpisko plānošanu un vides prasību ietveršanu pakalpojumu izveidei</t>
  </si>
  <si>
    <t>3.6.</t>
  </si>
  <si>
    <t>Veikt Inženiertehnisko izpēti, būvprojektēšanu</t>
  </si>
  <si>
    <t>3.7.</t>
  </si>
  <si>
    <t>Būvdarbi/būves atjaunošana</t>
  </si>
  <si>
    <t>3.8.</t>
  </si>
  <si>
    <t>Ēkas pieņemšana ekspluatācijā</t>
  </si>
  <si>
    <t>4.1.</t>
  </si>
  <si>
    <t>Apzināt nepieciešamo aprīkojumu pakalpojumu izveidei</t>
  </si>
  <si>
    <t>4.2.</t>
  </si>
  <si>
    <t>Pieņemt lēmumu par esošā aprīkojuma turpmāko izmantošanu</t>
  </si>
  <si>
    <t>4.3.</t>
  </si>
  <si>
    <t>Sagatavot sarakstu ar iegādājamo aprīkojumu</t>
  </si>
  <si>
    <t>4.4.</t>
  </si>
  <si>
    <t>Veikt iepirkumu aprīkojuma iegādei, slēgt līgumus</t>
  </si>
  <si>
    <t>4.5.</t>
  </si>
  <si>
    <t>Aprīkojuma piegāde</t>
  </si>
  <si>
    <t>4.6.</t>
  </si>
  <si>
    <t>Aprīkojuma pieņemšana ekspluatācijā</t>
  </si>
  <si>
    <t>5.1.</t>
  </si>
  <si>
    <t>Sagatavot projekta iesniegumu ERAF projekta līdzekļu piesaistei</t>
  </si>
  <si>
    <t>5.2.</t>
  </si>
  <si>
    <t>Slēgt ERAF līdzfinansējuma līgumu</t>
  </si>
  <si>
    <t>5.3.</t>
  </si>
  <si>
    <t>ERAF projekta ieviešana</t>
  </si>
  <si>
    <t>5.4.</t>
  </si>
  <si>
    <t>Izstrādāt un ieviest pakalpojumu finansēšanas modeli</t>
  </si>
  <si>
    <t>BĒRNU SAGATAVOŠANA APRŪPES MODEĻA MAIŅAI UN BĒRNU PĀRVIETOŠANA</t>
  </si>
  <si>
    <t>6.1.</t>
  </si>
  <si>
    <t xml:space="preserve"> BSAC</t>
  </si>
  <si>
    <t>6.2.</t>
  </si>
  <si>
    <t>6.3.</t>
  </si>
  <si>
    <t>Sagatavot bērnus pārmaiņām - aprūpes modeļa maiņai</t>
  </si>
  <si>
    <t>6.4.</t>
  </si>
  <si>
    <t>Sadarboties ar pašvaldībām, no kurām konkrētajā BSAC ir ievietoti bērni, un, pārstāvot bērna intereses, rosināt, ka  pašvaldība organizē bērniem un ģimenēm nepieciešamo atbalstu, lai uzlabotu bērna/ģimenes situāciju un bērns varētu atgriezties bioloģiskajā ģimenē.</t>
  </si>
  <si>
    <t xml:space="preserve">Bērnu sociālās aprūpes centrs (BSAC) 
/Labklājības ministrija (LM) </t>
  </si>
  <si>
    <t>Bērna izcelsmes  pašvaldības sociālais dienests(SD), LM</t>
  </si>
  <si>
    <t>Izstrādāt un īstenot pasākumu kopumu potenciālo aizbildņu, audžuģimeņu un adoptētāju skaita palielināšanai</t>
  </si>
  <si>
    <t xml:space="preserve">Izstrādāt kopienas pakalpojumu attīstības plānu vecākiem, kuriem ir bērnu aprūpes grūtības, lai novērstu bērna šķiršanu no ģimenes </t>
  </si>
  <si>
    <t>SD/BT/NVO/LM</t>
  </si>
  <si>
    <t>Pašvaldība/SD/BT/NVO/LM</t>
  </si>
  <si>
    <t>SD/NVO</t>
  </si>
  <si>
    <t>Pašvaldība/SD/BSAC</t>
  </si>
  <si>
    <t>SD/BSAC</t>
  </si>
  <si>
    <t>Pašvaldība/SD</t>
  </si>
  <si>
    <t>2018.gada II cet.</t>
  </si>
  <si>
    <t>atbilstoši situācijai, no 2019.gada I cet.</t>
  </si>
  <si>
    <t>atbilstoši situācijai, no 2019.gada</t>
  </si>
  <si>
    <t>2017.gada III cet.</t>
  </si>
  <si>
    <t>no 2017.gada III cet.</t>
  </si>
  <si>
    <t xml:space="preserve">no 2018.gada </t>
  </si>
  <si>
    <t>no 2018.gada. III cet.</t>
  </si>
  <si>
    <t>2018.gada IV cet.- 2021.gada IV cet.</t>
  </si>
  <si>
    <t>no 2019.gada II cet.-2022.gada IV cet.</t>
  </si>
  <si>
    <t>SD/Sociālā pakalpojuma sniedzējs</t>
  </si>
  <si>
    <t>atbilstoši situācijai, no 2018.gada IV cet.</t>
  </si>
  <si>
    <t xml:space="preserve">atbilstoši situācijai, no 2019.gada </t>
  </si>
  <si>
    <t>no 2018gada III cet.</t>
  </si>
  <si>
    <t>atbilstoši situācijai, no 2018.gada III cet. </t>
  </si>
  <si>
    <t xml:space="preserve">Izstrādāt plānu bērna sagatavošanai pārejai uz ģimenisku vidi (aizbildnība, audžuģimene, adopcija) vai ĢVPP un jauniešu māja </t>
  </si>
  <si>
    <t>atbilstoši situācijai, no 2017.gada III cet.</t>
  </si>
  <si>
    <t>Noskaidrot bērna intereses un vēlmes, veidojot grupas ĢVPP un jauniešu māja, noskaidrot, ar kuriem bērniem katrs bērns vēlas dzīvot kopā, kurš no aprūpē esošajiem darbiniekiem ir bērna piesaistes persona u.c.</t>
  </si>
  <si>
    <t>Pārvietot uz jaunajām telpām (ĢVPP un jauniešu māju) bērnus, kuriem nav iespēja augt ģimenes vidē</t>
  </si>
  <si>
    <t xml:space="preserve"> BSAC/SD</t>
  </si>
  <si>
    <t>atbilstoši situācijai, no 2019.gada.</t>
  </si>
  <si>
    <t>Salmu iela - pilsētas centrā, pietura~25m, skola 50m, 
Kuldīgas iela- pilsētas mikrorajonā pietura~250m, b/d~500m, 
Miera iela- pilsētā ezerkrastu mikrorajonā, ~150, 2 skolas ~200, 3 b/d ~100</t>
  </si>
  <si>
    <t>Veicināt starpinstitucionālu sadarbību personu GRT un bērnu FT vajadzību apmierināšanai</t>
  </si>
  <si>
    <t>1.1.1.</t>
  </si>
  <si>
    <t>Pašvaldības</t>
  </si>
  <si>
    <t>1.1.2.</t>
  </si>
  <si>
    <t>1.1.3.</t>
  </si>
  <si>
    <t>1.1.4.</t>
  </si>
  <si>
    <t>Izstrādāt, izsludināt, organizēt iepirkumu, slēgt līgumu (inženiertehniskajai izpētei, tehniskajam projektam, būvprojektēšanai, būvdarbiem)</t>
  </si>
  <si>
    <t>1.1.5.</t>
  </si>
  <si>
    <t>1.1.6.</t>
  </si>
  <si>
    <t>Veikt objektu inženiertehnisko izpēti, būvprojektēšanu</t>
  </si>
  <si>
    <t>1.1.7.</t>
  </si>
  <si>
    <t>1.1.8.</t>
  </si>
  <si>
    <t>Pieņemt ēku/ēkas ekspluatācijā</t>
  </si>
  <si>
    <t>1.2.1.</t>
  </si>
  <si>
    <t>1.2.2.</t>
  </si>
  <si>
    <t>Pieņemt lēmumu par esošā/pieejamā aprīkojuma  izmantošanu</t>
  </si>
  <si>
    <t>1.2.3.</t>
  </si>
  <si>
    <t>1.2.4.</t>
  </si>
  <si>
    <t>1.2.5.</t>
  </si>
  <si>
    <t>1.2.6.</t>
  </si>
  <si>
    <t>Sagatavot infrastruktūras projekta iesniegumu ERAF projekta līdzekļu piesaistei</t>
  </si>
  <si>
    <t>Izveidot SBSP infrastruktūru (pabeigt būvniecību un/vai rekonstrukciju) personām GRT un bērniem FT</t>
  </si>
  <si>
    <t>Personāla piesaiste</t>
  </si>
  <si>
    <t>2.1.1.</t>
  </si>
  <si>
    <t>2.1.2.</t>
  </si>
  <si>
    <t>2.1.3.</t>
  </si>
  <si>
    <t>2.1.4.</t>
  </si>
  <si>
    <t>2.2.1.</t>
  </si>
  <si>
    <t>2.2.2.</t>
  </si>
  <si>
    <t>2.2.3.</t>
  </si>
  <si>
    <t>Pieņemt un izskatīt iesniegumus, pieņemt lēmumus par sociālo pakalpojumu piešķiršanu/atteikumu.</t>
  </si>
  <si>
    <t>2.2.4.</t>
  </si>
  <si>
    <t xml:space="preserve">Izstrādāt  apmācību programmu </t>
  </si>
  <si>
    <t>Organizēt apmācību procesu sociālā darba, sociālās rehabilitācijas un sociālās aprūpes sniegšanā iesaistītiem speciālistiem par SBSP sniegšanu</t>
  </si>
  <si>
    <t>ATBALSTA SISTĒMAS VEIDOŠANA PAŠVALDĪBĀ</t>
  </si>
  <si>
    <t>MONITORINGS UN NOVĒRTĒŠANA</t>
  </si>
  <si>
    <t>Izveidot informācijas sistēmas DI procesa uzraudzībai</t>
  </si>
  <si>
    <t>LM</t>
  </si>
  <si>
    <t>Izveidot SBSP uzskaites sistēmu pašvaldībās</t>
  </si>
  <si>
    <t>Plānot un īstenot DI procesu Kurzemes reģionā</t>
  </si>
  <si>
    <t xml:space="preserve">Vadīt, virzīt un īstenot DI procesu Latvijā
sinerģijā ar 
"Rīcības plānā deinstitucionalizācijas īstenošanai 2015.-2020.gadam" norādītajiem pasākumiem un dažādās nozarēs nacionālā un pašvaldību līmenī īstenojamiem projektiem </t>
  </si>
  <si>
    <t>Labklājības ministrija (LM) / Izglītības ministrija (IZM) / Veselības ministrija (VM) / 
Vides aizsardzības un reģionālās attīstības ministrija (VARAM) / Satiksmes ministrija (SM) / Plānošanas reģioni  (PR) / 
Latvijas pašvaldības</t>
  </si>
  <si>
    <t>LM / IZM / VM / VARAM / SM / KPR / Kurzemes reģiona pašvaldības (Pašvaldības)</t>
  </si>
  <si>
    <t>KPR, Pašvaldības</t>
  </si>
  <si>
    <t xml:space="preserve">KPR Pašvaldību DI vadības grupas </t>
  </si>
  <si>
    <t>Plānot pakalpojumu saturu (izstrādāt pakalpojuma vadlīnijas, izprast izrietošās prasības telpai, prasības aprīkojumam, definēt nepieciešamo personālu)</t>
  </si>
  <si>
    <t>Pašvaldības/SD</t>
  </si>
  <si>
    <t>līdz 2023.gada IV cet.</t>
  </si>
  <si>
    <t>regulāri, līdz 2023.gada IV cet.</t>
  </si>
  <si>
    <t>atbilstoši situācijai, no 2018.gada III cet.</t>
  </si>
  <si>
    <t>atbilstoši situācijai, no 2017.gada</t>
  </si>
  <si>
    <t>no 2018.gada</t>
  </si>
  <si>
    <t xml:space="preserve"> Pašvaldības/
Pašvaldību sociālie dienesti (SD)/
nevalstiskās organizācijas (NVO)</t>
  </si>
  <si>
    <t>Pašvaldības/SD/NVO</t>
  </si>
  <si>
    <t>KPR/SD/NVO</t>
  </si>
  <si>
    <t>LM/KPR</t>
  </si>
  <si>
    <t>LM/Pašvaldības/SD</t>
  </si>
  <si>
    <t>LM/Pašvaldības/SD/NVO</t>
  </si>
  <si>
    <t>Aprīkojuma izvēle un nodrošināšana</t>
  </si>
  <si>
    <t>Rīcība 1 - SBSP INFRASTRUKTŪRAS IZVEIDE</t>
  </si>
  <si>
    <t>Rīcība 2 - SBSP SNIEGŠANA</t>
  </si>
  <si>
    <t>Rīcība 3 - APMĀCĪBU ORGANIZĒŠANA</t>
  </si>
  <si>
    <t>0.1.</t>
  </si>
  <si>
    <t>0.2.</t>
  </si>
  <si>
    <t>0.3.</t>
  </si>
  <si>
    <t>0.4.</t>
  </si>
  <si>
    <r>
      <rPr>
        <b/>
        <sz val="11"/>
        <color theme="1"/>
        <rFont val="Arial"/>
        <family val="2"/>
        <charset val="186"/>
      </rPr>
      <t xml:space="preserve">DI PROCESA VADĪBA un VIRZĪBA, </t>
    </r>
    <r>
      <rPr>
        <b/>
        <sz val="9"/>
        <color theme="1"/>
        <rFont val="Arial"/>
        <family val="2"/>
        <charset val="186"/>
      </rPr>
      <t xml:space="preserve">
atbilstoši "Rīcības plānam deinstitucionalizācijas īstenošanai 2015.-2020.gadam"</t>
    </r>
  </si>
  <si>
    <t>Veikt telpisko plānošanu, tostarp ņemot vērā vides prasības, pakalpojumu izveidei</t>
  </si>
  <si>
    <t>SBSP telpu/vietas izvēle un sagatavošana pakalpojuma sniegšanai</t>
  </si>
  <si>
    <t>Iepirkt un veikt būvniecības/rekonstrukcijas darbus</t>
  </si>
  <si>
    <t>atbilstoši situācijai, 
vairumā gadījumu no 2020.gada</t>
  </si>
  <si>
    <t>1.1.9.</t>
  </si>
  <si>
    <t>1.1.10.</t>
  </si>
  <si>
    <t>1.1.11.</t>
  </si>
  <si>
    <t>1.1.12.</t>
  </si>
  <si>
    <t>Plānot personālu (speciālistu skaita un noslodzes aprēķins, algas aprēķins, sadarbības modeļa izstrāde) pakalpojumu nodrošināšanai</t>
  </si>
  <si>
    <t>Izveidot personāla komandas un noteikt/izvirzīt kopējus mērķus SBSP sniegšanā</t>
  </si>
  <si>
    <t>2.2.5.</t>
  </si>
  <si>
    <t>2.2.6.</t>
  </si>
  <si>
    <t>atbilstoši situācijai, no 2017.gada IV cet. </t>
  </si>
  <si>
    <t>atbilstoši situācijai, no 2016.gada. 
un/vai no 2020.gada</t>
  </si>
  <si>
    <t xml:space="preserve">atbilstoši situācijai, no 2017.gada </t>
  </si>
  <si>
    <t>Izvēlēties pakalpojumu sniedzēju apmacību organizēšanai esošo sociālo pakalpojumu sniegšanā iesaistītiem speciālistiem (VSAC, BSAC, sociālo dienestu personāls) par SBSP sniegšanu</t>
  </si>
  <si>
    <t>VSAC/Pašvaldības/SD/KPR</t>
  </si>
  <si>
    <t>Pašvaldības/SD/KPR
Pakalpojuma sniedzējs</t>
  </si>
  <si>
    <t>atbilstoši situācijai, no 2018.gada</t>
  </si>
  <si>
    <t xml:space="preserve">Nodrošināt ilgtspējģus, daudzveidīgus un pēctecīgus atbalsta pakalpojumus no VSAC uz dzīvi sabiedrībā pārgājušām personām ar GRT </t>
  </si>
  <si>
    <t>Sadarboties ar personām ar GRT un bērniem ar FT un viņu vecākiem vai audžuvecākiem</t>
  </si>
  <si>
    <t>Konsultēt personas ar GRT un bērnus ar FT un viņu vecākus vai audžuvecākus par iespējām saņemt atbilstošu atbalstu</t>
  </si>
  <si>
    <t>Uzsākt SBSP sniegšanu personām ar GRT un bērniem ar FT esošā un/vai jaunajā infrastruktūrā</t>
  </si>
  <si>
    <t>Iepirkt un sniegt SBSP personām ar GRT un bērniem ar FT</t>
  </si>
  <si>
    <t>Izstrādāt un realizēt sabiedrības attieksmes maiņas kampaņu, lai veicinātu personu ar GRT un bērnu ar FT iekļaušanos sabiedrībā</t>
  </si>
  <si>
    <t>Veikt sociālo darbu ar personām ar GRT, bērniem ar FT un viņu ģimenēm</t>
  </si>
  <si>
    <t>Sadarboties valsts un pašvaldību iestādēm un nevalstiskajām organizācijām, veicinot SBSP attīstību personām ar GRT un bērniem ar FT</t>
  </si>
  <si>
    <t>Nodrošināt ilgtspējīgus, daudzveidīgus un pēctecīgus atbalsta pakalpojumus pašvaldībā dzīvojošām personām ar GRT un bērniem ar FT, lai novērstu risku nonākšanai VSAC / BSAC</t>
  </si>
  <si>
    <t>Nodrošināt ilgtspējģus, daudzveidīgus un pēctecīgus atbalsta pakalpojumus no BSAC ģimenēs atgrieztiem bērniem (t.sk. ar FT) un viņu ģimenēm</t>
  </si>
  <si>
    <t>Regulāri, bet ne retāk kā reizi gadā, izvērtēt personu ar GRT un bērnu ar FT vajadzības, lai nodrošinātu atbilstošo atbalstu</t>
  </si>
  <si>
    <t>A1</t>
  </si>
  <si>
    <t>A2</t>
  </si>
  <si>
    <t>A3</t>
  </si>
  <si>
    <t>A4</t>
  </si>
  <si>
    <t>A5</t>
  </si>
  <si>
    <t>A6</t>
  </si>
  <si>
    <t>A7</t>
  </si>
  <si>
    <t>A8</t>
  </si>
  <si>
    <t>S1</t>
  </si>
  <si>
    <t>PERSONU AR GRT SAGATAVOŠANA PĀREJAI UZ DZĪVI SABIEDRĪBĀ</t>
  </si>
  <si>
    <t>S2</t>
  </si>
  <si>
    <t>S3</t>
  </si>
  <si>
    <t>S4</t>
  </si>
  <si>
    <t>Piesaistīt speciālistus, t.sk. sociālos mentorus, kuri atbiltoši personu ar GRT atbalsta  plānos norādītajam, sniedz atbalstu personu sagatavošanai pārejai uz dzīvei sabiedrībā</t>
  </si>
  <si>
    <t>Pašvaldības/SD/VSAC/KPR</t>
  </si>
  <si>
    <t>0.5.</t>
  </si>
  <si>
    <t>Uzraudzīt DI procesu Kurzemes reģionā</t>
  </si>
  <si>
    <t>Kurzemes reģiona DI vadības grupa</t>
  </si>
  <si>
    <t>Nodrošināt VSAC speciālistu, kas tiks iesaistīti personu ar GRT sagatavošanā, un sociālo mentoru dalību apmācībās par personu ar GRT sagatavošu pārejai uz dzīvi sabiedrībā</t>
  </si>
  <si>
    <t xml:space="preserve"> Pašvaldības/SD/VSAC</t>
  </si>
  <si>
    <t xml:space="preserve">Sniegt atbalstu personām ar GRT pārejas uz dzīvi sabiedrībā procesā, t.sk. organizēt un nodrošināt iesaistīto pušu sadarbību </t>
  </si>
  <si>
    <t>VSAC/Pašvaldības/SD/sociālo un vispārējo pakalpojumu sniedzēji</t>
  </si>
  <si>
    <t xml:space="preserve">Nodrošināt pēctecību atbalsta sniegšanā personām ar GRT pēc pārejas uz dzīvi sabiedrībā. </t>
  </si>
  <si>
    <t>Pašvaldības/SD/sociālo un vispārējo pakalpojumu sniedzēji</t>
  </si>
  <si>
    <t>ATBALSTA PASĀKUMI UN AKTIVITĀTES</t>
  </si>
  <si>
    <t>V1</t>
  </si>
  <si>
    <t>V2</t>
  </si>
  <si>
    <t>V3</t>
  </si>
  <si>
    <t>V4</t>
  </si>
  <si>
    <t>Veselības aprūpes pakalpojumu pieejamības uzlabošana bērniem ar FT un personām ar GRT (piemēram, mobilās medicīniskās rehabilitācijas un mobilās psihiatriskās veslības aprūpes organizēšana)</t>
  </si>
  <si>
    <t>V5</t>
  </si>
  <si>
    <t>V6</t>
  </si>
  <si>
    <t>V7</t>
  </si>
  <si>
    <t>Mājokļa pieejamības uzlabošana personām ar GRT, kas pāriet uz dzīvi sabiedrībā</t>
  </si>
  <si>
    <t>pēc PR DI plānu apstiprināšanas
atbilstoši situācijai, no 2018.gada III cet.</t>
  </si>
  <si>
    <t xml:space="preserve">Izglītības pakalpojumu pieejamības uzlabošana bērniem ar FT un personām ar GRT </t>
  </si>
  <si>
    <t xml:space="preserve">Transporta pakalpojumu pieejamības uzlabošana bērniem ar FT un personām ar GRT </t>
  </si>
  <si>
    <t>VISPĀRĒJO PAKALPOJUMU PIEEHAMĪBAS UZLABOŠANA 
ATBASTA NODROŠINĀŠANAI DI MĒRĶA GRUPU PERSONĀM</t>
  </si>
  <si>
    <t>Nodarbinātības iespēju un NVA pakalpojumu pieejamības uzlabošana personām ar GRT  un bērnu ar FT ģimenēm, t.sk. sociālā uzņēmējdarbībā</t>
  </si>
  <si>
    <t xml:space="preserve">Brīvā laika pavadīšanas iespēju un pakalpojumu pieejamības uzlabošana bērniem ar FT un personām ar GRT </t>
  </si>
  <si>
    <t>LM / IZM / VM / VARAM / SM / Pašvaldības</t>
  </si>
  <si>
    <t>Z1</t>
  </si>
  <si>
    <t>Z2</t>
  </si>
  <si>
    <t>Z3</t>
  </si>
  <si>
    <t>Z4</t>
  </si>
  <si>
    <t>atbilstoši situācijai, no 2016.gada IV cet.</t>
  </si>
  <si>
    <t>Integrēt pašvaldību izveidotās SBSP sistēmas ar SPOLIS un LABIS</t>
  </si>
  <si>
    <t>LM/SD/KPR</t>
  </si>
  <si>
    <t>Lietot informācijas sistēmas DI procesa uzraudzībai (iegūt, apkopot, analizēt un monitorēt DI procesa rezultātus)</t>
  </si>
  <si>
    <t>LM, Nodarbinātības valsts aģentūra, darba devēji, sociālie uzņēmui</t>
  </si>
  <si>
    <t>VM, LM, Veselības aprūpes iestādes un speciālisti,
Pašvaldības</t>
  </si>
  <si>
    <t>IZM, LM, Sociālās integrācijas valsts aģentūra, izglītības iestādes,
Pašvaldības/SD</t>
  </si>
  <si>
    <t>SM, LM, transporta pakalpojumu sniedzēji,
Pašvaldības/SD</t>
  </si>
  <si>
    <t>Kultūras ministrija, LM, pakalpojumu sniedzēji, aktīvās atpūtas iespēju plānotāji un veidotāji,
Pašvaldības/SD</t>
  </si>
  <si>
    <t>Ekonomikas ministrija, Pašvaldības</t>
  </si>
  <si>
    <t>Rīcības plāns KPR DI plāna īstenošanai</t>
  </si>
  <si>
    <t>Rīcības plāns BSAC reorganizācijas plānu īstenošanai</t>
  </si>
  <si>
    <t>Vietu skaits</t>
  </si>
  <si>
    <t>Pakalpojumu nodrošināšana</t>
  </si>
  <si>
    <t xml:space="preserve">DAC ar atbalstu aprūpē;  </t>
  </si>
  <si>
    <t>DAC bez atbalsta aprūpē;</t>
  </si>
  <si>
    <t xml:space="preserve">spec.darbn. </t>
  </si>
  <si>
    <r>
      <t>12+</t>
    </r>
    <r>
      <rPr>
        <sz val="8"/>
        <rFont val="Arial"/>
        <family val="2"/>
        <charset val="186"/>
      </rPr>
      <t>15</t>
    </r>
    <r>
      <rPr>
        <sz val="8"/>
        <color theme="1"/>
        <rFont val="Arial"/>
        <family val="2"/>
        <charset val="186"/>
      </rPr>
      <t>+15+20</t>
    </r>
  </si>
  <si>
    <t>Objekta izvēles pamatojums</t>
  </si>
  <si>
    <t>Grupu māju pakalpojuma saņēmēju skaits vienā ēkā nepārsniedz 16</t>
  </si>
  <si>
    <r>
      <t xml:space="preserve">Pakalpojumu izveidi </t>
    </r>
    <r>
      <rPr>
        <b/>
        <u/>
        <sz val="9"/>
        <rFont val="Arial"/>
        <family val="2"/>
        <charset val="186"/>
      </rPr>
      <t>ne</t>
    </r>
    <r>
      <rPr>
        <b/>
        <sz val="9"/>
        <rFont val="Arial"/>
        <family val="2"/>
        <charset val="186"/>
      </rPr>
      <t>plāno ēkās, kur jaunizveidotais pakalpojums nodrošina tikai daļēju ēkas noslodzi</t>
    </r>
  </si>
  <si>
    <r>
      <t xml:space="preserve">Daudzfunkcionālu sociālo pakalpojumu centru </t>
    </r>
    <r>
      <rPr>
        <b/>
        <u/>
        <sz val="9"/>
        <color theme="1"/>
        <rFont val="Arial"/>
        <family val="2"/>
        <charset val="186"/>
      </rPr>
      <t>ne</t>
    </r>
    <r>
      <rPr>
        <b/>
        <sz val="9"/>
        <color theme="1"/>
        <rFont val="Arial"/>
        <family val="2"/>
        <charset val="186"/>
      </rPr>
      <t>veido vietās, kur nav pamatots pieprasījums pēc pakalpojumiem, un ilgtermiņā nebūs iespējams nodrošināt pietiekamu pakalpojumu sniedzēju noslodzi</t>
    </r>
  </si>
  <si>
    <r>
      <t xml:space="preserve">Grupu mājas (dzīvokļa) pakalpojumu </t>
    </r>
    <r>
      <rPr>
        <b/>
        <u/>
        <sz val="9"/>
        <color theme="1"/>
        <rFont val="Arial"/>
        <family val="2"/>
        <charset val="186"/>
      </rPr>
      <t>ne</t>
    </r>
    <r>
      <rPr>
        <b/>
        <sz val="9"/>
        <color theme="1"/>
        <rFont val="Arial"/>
        <family val="2"/>
        <charset val="186"/>
      </rPr>
      <t>veido daudzfunkcionāla centra ietvaros</t>
    </r>
  </si>
  <si>
    <r>
      <t xml:space="preserve">ĢVPP </t>
    </r>
    <r>
      <rPr>
        <b/>
        <u/>
        <sz val="9"/>
        <color theme="1"/>
        <rFont val="Arial"/>
        <family val="2"/>
        <charset val="186"/>
      </rPr>
      <t>ne</t>
    </r>
    <r>
      <rPr>
        <b/>
        <sz val="9"/>
        <color theme="1"/>
        <rFont val="Arial"/>
        <family val="2"/>
        <charset val="186"/>
      </rPr>
      <t>veido daudzfunkcionāla centra ietvaros</t>
    </r>
  </si>
  <si>
    <r>
      <t xml:space="preserve">ĢVPP (mazās grupas, jauniešu māja) ārpusģimenes aprūpē esošiem bērniem un grupu mājas (dzīvokļa) pakalpojuma pilngadīgām personām ar garīga rakstura traucējumiem </t>
    </r>
    <r>
      <rPr>
        <b/>
        <u/>
        <sz val="9"/>
        <color theme="1"/>
        <rFont val="Arial"/>
        <family val="2"/>
        <charset val="186"/>
      </rPr>
      <t>ne</t>
    </r>
    <r>
      <rPr>
        <b/>
        <sz val="9"/>
        <color theme="1"/>
        <rFont val="Arial"/>
        <family val="2"/>
        <charset val="186"/>
      </rPr>
      <t>veido vienā ēkā</t>
    </r>
  </si>
  <si>
    <r>
      <t xml:space="preserve">Sabiedrībā balstītu sociālo pakalpojumu izveide </t>
    </r>
    <r>
      <rPr>
        <b/>
        <u/>
        <sz val="9"/>
        <color theme="1"/>
        <rFont val="Arial"/>
        <family val="2"/>
        <charset val="186"/>
      </rPr>
      <t>nav</t>
    </r>
    <r>
      <rPr>
        <b/>
        <sz val="9"/>
        <color theme="1"/>
        <rFont val="Arial"/>
        <family val="2"/>
        <charset val="186"/>
      </rPr>
      <t xml:space="preserve"> plānota ilgstošas aprūpes institūcijās</t>
    </r>
  </si>
  <si>
    <t>Pakalpojumu veido vietā, kur paredzams ilgtermiņa pieprasījums pēc izveidojamā pakalpojuma un pašvaldībai ir iespējas pakalpojuma ilgtspējas nodrošināšanai</t>
  </si>
  <si>
    <t>Pakalpojumu veido ievērojot universāla dizaina principus</t>
  </si>
  <si>
    <t>Grupu mājas (dzīvokļi) pēc iespējas veido dzīvojamās mājās vai dzīvokļos, atsevišķi no citiem pakalpojumiem</t>
  </si>
  <si>
    <t>Ja ĢVPP  (mazās grupas un jauniešu māja) veido vienā ēkā, kopējais bērnu skaits ēkā nevar pārsniegt 24 bērnus; maksimālais atļautais bērnu skaits grupā ir 8 bērni</t>
  </si>
  <si>
    <t>ĢVPP (mazās grupas un jauniešu māja) pēc iespējas veido dzīvojamās mājās vai dzīvokļos atsevišķi no citiem pakalpojumiem</t>
  </si>
  <si>
    <t>Pakalpojumu veido integrētā vidē , t.sk. ņemot vērā pašvaldībās esošo vispārējo pakalpojumu (sabiedriskais transports, ārstniecības iestādes, izglītības iestādes, kultūras iestādes u.c.) pieejamību</t>
  </si>
  <si>
    <t>Pakalpojumu veido atbilstoši ESF pasākuma projektos izvērtēto DI mērķa grupas personu atbalsta plānos noteiktajam</t>
  </si>
  <si>
    <t>Atbilstība tiks nodrošināta papildus aprīkojuma iegādes procesā</t>
  </si>
  <si>
    <t>PERSONĀLS 
ĢVPP, “JAUNIEŠU MĀJAI”, SBSP</t>
  </si>
  <si>
    <t xml:space="preserve">TELPA, VIETA 
ĢVPP, “JAUNIEŠU MĀJAI”, SBSP </t>
  </si>
  <si>
    <t>APRĪKOJUMS 
ĢVPP, “JAUNIEŠU MĀJAI”, SBSP</t>
  </si>
  <si>
    <t>ĢVPP, „JAUNIEŠU MĀJA” UN CITU PAKALPOJUMU 
INFRASTRUKTŪRAS IZVEIDE</t>
  </si>
  <si>
    <t>Īstenot atbalsta programmu aizbildņiem, adoptētājiem un audžuģimenēm</t>
  </si>
  <si>
    <t>Piesaistīt nepieciešamos speciālistus atbalsta programmas aizbildņiem, adoptētājiem un audžuģimenēm nodrošināšanai</t>
  </si>
  <si>
    <t>Nodrošināt sociālās rehabilitācijas pakalpojumus aizbildnībā, adopcijā un audžuģimenēs ievietotajiem bērniem (piem., speciālistu konsultācijas)</t>
  </si>
  <si>
    <t>Pašvaldība/SD/ BT/ NVO/LM/KPR</t>
  </si>
  <si>
    <t>no 2018.gada I cet.</t>
  </si>
  <si>
    <t>Plānot, īstenot un uzraudzīt DI procesa  virzību Kurzemes pašvaldībās</t>
  </si>
  <si>
    <t>K1</t>
  </si>
  <si>
    <t>Komunikācijas stratēģijas un pasākumu plāna izstrāde</t>
  </si>
  <si>
    <t>LM/Plānošanas reģioni</t>
  </si>
  <si>
    <t>no 2015.gada</t>
  </si>
  <si>
    <t>K2</t>
  </si>
  <si>
    <t>Komunikācijas stratēģijas un pasākuma plāna īstenošana</t>
  </si>
  <si>
    <t>LM/Plānošanas reģioni/
Pašvaldības/SD/VSAC/BSAC/NVO</t>
  </si>
  <si>
    <t>SABIEDRĪBAS UN SPECIĀLISTU ATTIEKSMES MAIŅA</t>
  </si>
  <si>
    <t>A9</t>
  </si>
  <si>
    <t>LM*/Pašvaldības/SD/NVO/KPR</t>
  </si>
  <si>
    <t xml:space="preserve"> * - esošā  budžeta un LM programmu AAA atbalstam ietvaros</t>
  </si>
  <si>
    <t>V8</t>
  </si>
  <si>
    <t>Veicināt, attīstīt un pilveidot nozaru  (piemēram, veselības aprūpes un labklājības nozares) sinerģiju personu GRT un bērnu FT vajadzību apmierināšanai</t>
  </si>
  <si>
    <t xml:space="preserve">LM / IZM / VM / VARAM / SM / </t>
  </si>
  <si>
    <t>atrodas Priekules centrā, kur pieejami visp.paklp, pieturv ~300m</t>
  </si>
  <si>
    <t>Skrundas iela, 5, Saldus . (spec. darbn.);</t>
  </si>
  <si>
    <t>atrodas Saldus pilsētā (piekalnē, tāpēc vienā pusē 3, otrā - 4 stāvi), kur pieejami vispārējie pakalpojumi, pieturv ~300m</t>
  </si>
  <si>
    <t xml:space="preserve"> vienā stāvā skolas internāta telpas, papildus arī Ģimenes atbalsta dienas centrs, daļa telpu tiek atbrīvotas</t>
  </si>
  <si>
    <t xml:space="preserve">skolas internāta telpas, Ģimenes atbalsta dienas centrs,  sDarbn, SRC b ar FT (plānots  dažādos ēkas stāvos, ar atsevišķām ieejām, kad nepieciešams) </t>
  </si>
  <si>
    <t>Skrundas iela, 5, Saldus, Saldus novads</t>
  </si>
  <si>
    <t>atrodas  Saldus pilsētā (piekalnē, tāpēc vienā pusē 3, otrā - 4 stāvi), kur pieejami vispārējie pakalpojumi, pieturv ~300m</t>
  </si>
  <si>
    <t xml:space="preserve">Skrundas iela 5, Saldus </t>
  </si>
  <si>
    <t xml:space="preserve"> Ozolu iela 6-13, Pampāļi, Pampāļu pag. 
</t>
  </si>
  <si>
    <t>Izstrādāt kopienas pakalpojumu plānu (t.sk. BSAC bērnu gadījumā darbam ar esošiem un potenciālajiem aizbildņiem, adoptētājiem un audžuģimenēm) atbalsta nodrošināšanai personām ar GRT, bērniem ar FT un viņu ģimenēm, BSAC bērniem un viņu ģimenēm , kā arī sociālā riska ģimenēm.</t>
  </si>
  <si>
    <t>Īstenot atbalsta pakalpojumus esošiem un potenciālajiem aizbildņiem, adoptētājiem un audžuģimenēm (piemēram, izveidot Ārpusģimenes aprūpes atbalsta centrus un atbalstīt specializēto audžuģimeņu izveidi, sniegt konsultācijas, nodrošināt apmācības un atbalsta grupas)</t>
  </si>
  <si>
    <r>
      <t>Plānotais indikatīvais klientu vietu skaits pakalpojuma sniegšanas vietā, kam plānots ERAF atbalsts
(ja attiecināms)</t>
    </r>
    <r>
      <rPr>
        <sz val="10"/>
        <color rgb="FFFF0000"/>
        <rFont val="Arial"/>
        <family val="2"/>
        <charset val="186"/>
      </rPr>
      <t>**</t>
    </r>
  </si>
  <si>
    <t>t.sk. indikatīvais jaunizveidoto vietu skaits pakalpojumā</t>
  </si>
  <si>
    <t>t.sk. indikatīvais pilnveidoto vietu skaits pakalpojumā</t>
  </si>
  <si>
    <t>pašvaldības ēku fonda piejamība un iecere pārbeidot māju priekš sociāliem dzīvokļiem, iegudījumu apjoms, izvietojums ērts piekļuves nodrošināšanai, vispārējo pakalpojumu pieejamība.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</si>
  <si>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 xml:space="preserve">ēkas īpašuma tiesības,  izvietojums ērts piekļuves nodrošināšanai, piedāvājums vispārējo pakalpojumu sasniedzamībai, ieguldījumu apjoms, pilsētvides sakārtošanas iespējas. Ēka ir pašvaldības īpašums, kurā atradās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</si>
  <si>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 xml:space="preserve">ēkas īpašuma tiesības,  izvietojums ērts piekļuves nodrošināšanai, piedāvājums vispārējo pakalpojumu sasniedzamībai, ieguldījumu apjoms, pilsētvides sakārtošanas iespējas. Ēka ir pašvaldības īpašums, kurā atradās daudzdzīvokļu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</si>
  <si>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esošās ēkas, personāla resursu un aprīkojuma potenciāls, āra teritorijas iespējas. Ēka ir pašvaldības īpašums, kurā šobrīd atrodas BSAC Strazde, JM un krīzes istaba, bet nākotnē plāno attīstīt specializēto darbnīcu, atelpas brīža pakalpojumu un krīzes istabu. Ēka ir sistemātiski uzturēta, nepieciešamo ieguldījumu apjoms pakalpojuma pielāgošanai ir ekonomiski izdevīgāks nekā veidojot pakalpojumu citur. BSAC Strazde strādājošie darbinieki ir strādājuši ar bērniem ar FT un personām ar GRT. Viņus varēs piesaistīt kā personālu jaunajos pakalpojumos. Tā kā ēkā tiek plānoti citi sociālie pakalpojumi, atelpas brīža izveide tieši šajā ēkā ir racionāli pamatota.  Vispārējo pakalpojumu nodrošināšanai plānots nodrošināt transportu. lai nodrošināti atbilstību kritērijiem, tiek plānotas atsevišķas ieejas.</t>
  </si>
  <si>
    <t xml:space="preserve">ēkas īpašuma tiesības, pietiekama dzīvokļa platība, izvietojums ērts piekļuves nodrošināšanai, pilsētvides piedāvājums vispārējo pakalpojumu sasniedzamībai.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t>
  </si>
  <si>
    <t>ēkas īpašuma tiesības, pietiekama dzīvokļa platība, izvietojums ērts piekļuves nodrošināšanai. Ēka ir pašvaldības īpašums, kurā atrodas pašvaldības centrs un dažādi pakalpojumi.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pagasta centrā. Apkārtne ir piemērota ikdienas un sociālo prasmju trenēšanai personām ar GRT.</t>
  </si>
  <si>
    <t>ēkas īpašuma tiesības, pietiekama dzīvokļa platība, izvietojums ērts piekļuves nodrošināšanai. Ēka ir pašvaldības īpašums, kurā atrodas veselības centrs.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pilsētas vēsturiskajā centrā. Apkārtne ir piemērota ikdienas un sociālo prasmju trenēšanai personām ar GRT.</t>
  </si>
  <si>
    <t>esošās ēkas, personāla resursu un aprīkojuma potenciāls, āra teritorijas iespējas. Ēka ir pašvaldības īpašums, kurā šobrīd atrodas BSAC Strazde, JM un krīzes istaba, bet nākotnē plāno veidot specializēto darbnīcu, atelpas brīzā pakalpojumu un krīzes istabas. Ēka ir sistemātiski uzturēta, nepieciešamo ieguldījumu apjoms pakalpojuma pielāgošanai ir ekonomiski izdevīgāks nekā veidojot pakalpojumu citur. BSAC Strazde strādājošie darbinieki ir strādājuši ar bērniem ar FT un personām ar GRT, nodrošinot arī dažāda veida nodarbības, piemēram, dārzā. Viņus varēs piesaistīt kā personālu jaunajos pakalpojumos. Tā kā ēkā tiek plānoti citi sociālie pakalpojumi, specializētās darbnīcas izveide tieši šajā ēkā ir racionāli pamatota.  Vispārējo pakalpojumu nodrošināšanai plānots nodrošināt transportu.</t>
  </si>
  <si>
    <t>Pārskatot atbilstoša lieluma ēku pieejamības iespējas, esošo pakalp. līgumu beigu termiņu, konkrētās ēkas dāvinājuma pašvaldībai nosacījumus, izvietojums ērts piekļuves nodrošināšanai, āra teritrijas veidošanas iespējas. Ēka ir pašvaldības īpašums, kurš šobrīd nodots draudzes lietošanās, Ēka ir sistemātiski uzturēta, nepieciešamo ieguldījumu apjoms pakalpojuma pielāgošanai ir ekonomiski izdevīgāks nekā veidojot pakalpojumu citur.  Ir nodrošināta vispārējo pakalpojumu un sabiedriskā transporta pieejamība, ēka atrodas pilsētas vēsturiskajā centrā. Apkārtne ir piemērota ikdienas un sociālo prasmju trenēšanai personām ar GRT.</t>
  </si>
  <si>
    <t>ēkas īpašuma tiesības, pietiekama dzīvokļa platība, izvietojums ērts piekļuves nodrošināšanai.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</si>
  <si>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atrodas daudzdzīvokļu dzīvojamā ēka. Ekonomiski pamatots risinājums no pakalpojumu uzturēšanas viedokļa. Ēka ir sistemātiski uzturēta, tehniski labā stāvoklī,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</si>
  <si>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t>
  </si>
  <si>
    <t xml:space="preserve">ieguldījumu apjoma izvērtējums, pārskatot atbilstoša lieluma ēku/telpu pieejamības iespējas, pietiekama dzīvokļa platība, vispārējo pakalpojumu pieejamība.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  </t>
  </si>
  <si>
    <t xml:space="preserve">īpašuma tiesību jautājums, ieguldījumu apjoma izvērtējums pārskatot atbilstoša lieluma ēku/telpu pieejamības iespējas, vispārējo pakalpojumu pieejamība, izvērtējums nodrošināt ērtu piekļuvi. Ēka ir pašvaldības īpašums, kurā ir izvietots skolas intenāts un ģimenes atbalsta centrs. Ekonomiski pamatots risinājums no pakalpojumu uzturēšanas viedokļa. Ēka ir sistemātiski uzturēta, tehniski labā stāvoklī, nepieciešamo ieguldījumu apjoms pakalpojuma pielāgošanai ir ekonomiski izdevīgāks nekā veidojot pakalpojumu citur.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Lai nodrošinātu atbilstību prasībām, tiks nodrošinātas atsevišķas ieejas.   </t>
  </si>
  <si>
    <t xml:space="preserve">ieguldījumu apjoma izvērtējums, pārskatot atbilstoša lieluma ēku/telpu pieejamības iespējas, pietiekama dzīvokļa platība, vispārējo pakalpojumu pieejamība. Ēka ir pašvaldības īpašums, kurā ir izvietota sociālā māja. Ēka ir sistemātiski uzturēta, nepieciešamo ieguldījumu apjoms pakalpojuma pielāgošanai ir ekonomiski izdevīgāks nekā veidojot pakalpojumu citur. Ekonomiski pamatots risinājums no pakalpojumu uzturēšanas viedokļa. SBSP izveide ēkā ir racionāli pamatota, tā kā ēkā jau ir izvietoti sociālie dzīvokļi. Ir nodrošināta vispārējo pakalpojumu un sabiedriskā transporta pieejamība. Apkārtne ir piemērota ikdienas un sociālo prasmju trenēšanai personām ar GRT. </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</si>
  <si>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Rucavas centrā, kur tiek nodrošināta vispārējo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</si>
  <si>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analizēti pieejamie atbilstošo ēku resursi, ieguldījumu apjoms,  līdzšinējā pieredze pakalpojumu nodrošināšanā. Īpašuma tiesību jautājums, citu sociālo un vispārējo pakalpojumu pieejamība, uzturēšanas izmaksu prognoze, ieguldījumu apjoma izvērtējums, izvietojums ērts piekļuves nodrošināšanai. SBSP plānots veidot uz pašvaldības rīcībā esošā apbūvei pieejamā zemesgabala, kuru plānots izmantot sociālo pakalpojumu attīstībai.Pašvaldības rīcībā nav esoša pieejamas ēkas, kuras varētu tikt pielāgotas SBSP sniegšanai. Ekonomiski izdevīgs risinājums no ēku uzturēšanas viedokļa.</t>
  </si>
  <si>
    <t>analizēti pieejamie atbilstošo ēku resursi, ieguldījumu apjoms,  līdzšinējā pieredze pakalpojumu nodrošināšanā. Dzīvoklis ir pašvaldības īpašums, kuru plānots pielāgot sociālo pakalpojumu sniegšanai. Ekonomisks risinājums no ēku uzturēšanas viedokļa. Ēka ir sistemātiski uzturēta, tehniski labā stāvoklī, ieguldījumi, kuri nepieciešami JM izveidei ir zemāki kā citur. Dzīvokļa platība ir pietiekama JM pakalpojuma izveidei. Izvietojums ērts piekļuves nodrošināšanai, veikts vispārējo pakalpojumu pieejamības izvērtējums.</t>
  </si>
  <si>
    <t>analizēti pieejamie atbilstošo ēku resursi, ieguldījumu apjoms,  līdzšinējā pieredze pakalpojumu nodrošināšanā. ĢVPP plānots veidot pašvaldības rīcībā esošajos apbūvei pieejamie zemesgabali, kurus plānots izmantot sociālo pakalpojumu attīstībai.Pašvaldības rīcībā nav esoša dzīvojamā platība, kas varētu tikt pielāgota ĢVPP sniegšanai. BSAC Liepāja darbinieki un speciālisti varēs turpināt darbu ĢVPP. Izvēloties pakalpojuma vietu tika veikts vispārējo pakalpojumu pieejamības izvērtējums.</t>
  </si>
  <si>
    <t>analizēti pieejamie atbilstošo ēku resursi, ieguldījumu apjoms,  līdzšinējā pieredze pakalpojumu nodrošināšanā. Ēka ir pašvaldības īpašums, kuru plānots izmantot sociālo pakalpojumu attīstībai. Ēkai blakus atradas DAC. Ir pieejamība vispārējiem pakalpojumiem un sabiedriskajam transportam. DAC un specializētā darbnīca varēs papildināt viens otru kā pakalpojumi. esošās teritorijas un pakalpojumu savstarpējās papildinātības potenciāls, izmaksu apjoms</t>
  </si>
  <si>
    <t xml:space="preserve">analizēti pieejamie atbilstošo ēku resursi, ieguldījumu apjoms,  līdzšinējā pieredze pakalpojumu nodrošināšanā. Ēka ir pašvaldības īpašums, kuru plānots izmantot sociālo pakalpojumu attīstībai. Ēkai labs izvietojums, tā atrodas pilsētas mikrorajonā, ir pieejamība vispārējiem pakalpojumiem, sabiedriskā transporta pieturvieta ~ 300metru radiusā. Ēka ir sistemātiski uzturēta un jau ir pielāgota sociālo pakalpojumu sniegšanai, līdz ar to  prasa salīdzinoši mazākus ieguldījumus nekā citos objektos. Ekonomiski pamatots risinājums no ēku uzturēšanas perspektīvas. Nānotnē pastāv iespējamība izmantot sociālo dzīvokļu/ēkas pieejamību. Daudzdzīvokļu māju dzīvojamā rajona potenciāls piemērots ikdienas un sociālo prasmju attīstībai personā ar GRT. </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</si>
  <si>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ka ēka atrodas pilsētas centrā, tā ir piemērota ikdienas un sociālo prasmju attīstībai/trenēšanai  personām ar GRT, kas vēlāk var būt noderīgas iekļaujoties darba tirgū.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</si>
  <si>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</si>
  <si>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kā ēka atrodas pilsētas centrā, tā ir piemērota ikdienas prasmju attīstībai personām ar GRT, piemēram, patstāvīga došanās uz DAC. </t>
  </si>
  <si>
    <t>Analizēti pieejamie atbilstošo ēku resursi, ieguldījumu apjoms,  ērta piekļuves nodrošināšana, vispārējo pakalpojumu pieejamības izvērtējums, esošo sociālo pakalpojumu savietojamība un papildinātība.  Ēka ir pašvaldības īpašums, kuru izmantos sociālo pakalpojumu attīstībai. Izvēlētā ēka atrodas Aizputes centrā, divu nozīmīgu ielu krustojumā, tai ir labs izvietojums un ērti sasniedzama ar sabiedrisko transportu, pietura - 200 m, vispārējie pakalpojumi 800 m rādiusā. Ēkā ir izvietots dienas centrā bērniem un jauniešiem ar īpašām vajadzībām, darbojas NVO, tiek sniegti sociālās rehabilitācijas pakalpojumi. Ēka ir sistemātiski uzturēta un jau ir pielāgota sociālo pakalpojumu sniegšanai, līdz ar to  prasa salīdzinoši mazākus ieguldījumus nekā citos objektos.</t>
  </si>
  <si>
    <r>
      <rPr>
        <sz val="10"/>
        <rFont val="Arial"/>
        <family val="2"/>
      </rPr>
      <t xml:space="preserve">Ozolu iela 6-13, </t>
    </r>
    <r>
      <rPr>
        <sz val="10"/>
        <color theme="1"/>
        <rFont val="Arial"/>
        <family val="2"/>
        <charset val="186"/>
      </rPr>
      <t xml:space="preserve">Pampāļi, Pampāļu pag. (gr.dz. bez atbalsta aprūpē); </t>
    </r>
  </si>
  <si>
    <t>“Birztalas”, Ķāķišķe, Rucavas pagasts, Rucavas novads</t>
  </si>
  <si>
    <t>pašlaik netiek izmantota</t>
  </si>
  <si>
    <t>L.Paegles iela 12, Kuldīga</t>
  </si>
  <si>
    <t>Plānotās indikatīvās infrastruktūras izveides izmaksas kopā</t>
  </si>
  <si>
    <t>Ķieģeļu iela 7 (2.stāvā), Priekule, Priekules nov.</t>
  </si>
  <si>
    <t>nesen atbrīvotas telpas 2.stāvā un 1.stāvā strādā 2 soc.darbinieki un nodrošinātas telpas dažādu interešu grupu tikšanās reizēm</t>
  </si>
  <si>
    <t>2.stāvā DAC un spec darbn un 1.stāvā strādās 2 soc.darbinieki un tiks nodrošinātas telpas dažādu interešu grupu tikšanās reizēm</t>
  </si>
  <si>
    <t>Dīķu iela 1, Dzelda, Nīkrāces pag, Skrundas novads</t>
  </si>
  <si>
    <t>Torņu iela 3 un palīgēka Dīķu iela 1, Dzelda, Nīkrāces pag., Skrundas novads</t>
  </si>
  <si>
    <t>Gr.dz ar atbalstu aprūpē</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</si>
  <si>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sociālā dienesta  tuvumā. Vispārējie pakalpojumi un sabiedriskais transports 500m rādiusā. Tā ka ēka atrodas pilsētas centrā, tā ir piemērota ikdienas un sociālo prasmju attīstībai/trenēšanai  personām ar GRT, kas vēlāk var būt noderīgas iekļaujoties darba tirgū. </t>
  </si>
  <si>
    <t>atbilst</t>
  </si>
  <si>
    <t>gr.dzīv.ar atbalstu aprūpē</t>
  </si>
  <si>
    <t>Dzīvokļi 2.stāvā, Ķāķisķes ģimeņu centrs un tukšas telpas 1.stāvā</t>
  </si>
  <si>
    <t>Ķāķišķes ciema centrs, pieturvieta ~100m, vispārējie pakalpojumi Rucavas centrā ~7 km attālumā</t>
  </si>
  <si>
    <t>Dzīvokļi 2.stāvā, Ķāķisķes ģimeņu centrs un DAC pers. ar GRT 1.stāvā</t>
  </si>
  <si>
    <t>DAC ar atbalstu aprūpē</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</si>
  <si>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Ķāķišķu ciema centrā, kur tiek nodrošināta arī citu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</si>
  <si>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spec.darbn. (27)</t>
  </si>
  <si>
    <t xml:space="preserve">Dīķu iela 1, Dzelda, Nīkrāces pag, Skrundas novads </t>
  </si>
  <si>
    <t>Pārskatot atbilstoša lieluma ēku pieejamības iespējas, konkrētās ēkas izmantošanas nosacījumus, izvietojums ērts piekļuves nodrošināšanai. Ēka Torņun ielā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Plīgēkas Dīķu ielā 1 arodas tuvu viedojamiem grupu dzīvokļiem un būs ērtas darbnīcai nepieciešamā aprīkojuma glabāšanai un pakalpojuma sniegšanai.</t>
  </si>
  <si>
    <t>Ķieģeļu iela 7 (2.stāvā), Priekule</t>
  </si>
  <si>
    <t>4+4+7+8</t>
  </si>
  <si>
    <t>6+6+15+30</t>
  </si>
  <si>
    <t>25+10+10</t>
  </si>
  <si>
    <t>Meliatoru iela 9, "Namiķi", Lutriņu pag. (gr.dz. ar atbalstu aprūpē), Saldus nov.</t>
  </si>
  <si>
    <t xml:space="preserve">
1. Salmu iela 53, Liepājā
</t>
  </si>
  <si>
    <t>15  
(indikatīvi SRC vajadzībām 7 telpās)</t>
  </si>
  <si>
    <t>16+8</t>
  </si>
  <si>
    <t>12
(indikatīvi aprīkojums SRC vajadzībām 4 telpās)</t>
  </si>
  <si>
    <t>15  
(indikatīvi SRC 4 telpās)</t>
  </si>
  <si>
    <t xml:space="preserve"> Salmu iela 53, Liepājā
</t>
  </si>
  <si>
    <t>ēkas īpašuma tiesības, privātmāju rajons, izvietojums ērts piekļuves nodrošināšanai (pietura netālu), piedāvājums vispārējo pakalpojumu sasniedzamībai (pirmsskola, skola slimnīca), ieguldījumu apjoms, pilsētvides sakārtošanas iespējas. Ēka ir pašvaldības īpašums, kas atrodas pilsētas teritorijā privātmāju rajonā. Tajā ir izvietoti sociālie dzīvokļi. Ēka ir sistemātiski uzturēta un tās izvēle ir racionāls risinājums.  ir nodrošināta vispārējo pakalpojumu un sabiedriskā transporta pieejamība.</t>
  </si>
  <si>
    <t xml:space="preserve">Pašvaldībai 
kopā 
</t>
  </si>
  <si>
    <t>Pašvaldības ieguldītais papildu finansējums</t>
  </si>
  <si>
    <t>Plānotās neattiecināmās izmaksas</t>
  </si>
  <si>
    <t>8+16+11+16+9</t>
  </si>
  <si>
    <t>15+18+10+14+14</t>
  </si>
  <si>
    <t>t.sk. cits papildus finansējums, piemēram, valsts budžets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</si>
</sst>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sz val="8"/>
      <color theme="1"/>
      <name val="Calibri"/>
      <family val="2"/>
      <charset val="186"/>
      <scheme val="minor"/>
    </font>
    <font>
      <sz val="8"/>
      <color theme="1"/>
      <name val="Arial"/>
      <family val="2"/>
      <charset val="186"/>
    </font>
    <font>
      <sz val="10"/>
      <color theme="1"/>
      <name val="Arial"/>
      <family val="2"/>
      <charset val="186"/>
    </font>
    <font>
      <b/>
      <sz val="10"/>
      <color theme="1"/>
      <name val="Arial"/>
      <family val="2"/>
      <charset val="186"/>
    </font>
    <font>
      <sz val="9"/>
      <color theme="1"/>
      <name val="Arial"/>
      <family val="2"/>
      <charset val="186"/>
    </font>
    <font>
      <sz val="10"/>
      <color rgb="FFFF0000"/>
      <name val="Arial"/>
      <family val="2"/>
      <charset val="186"/>
    </font>
    <font>
      <sz val="9"/>
      <color indexed="81"/>
      <name val="Tahoma"/>
      <family val="2"/>
      <charset val="186"/>
    </font>
    <font>
      <b/>
      <sz val="9"/>
      <color indexed="81"/>
      <name val="Tahoma"/>
      <family val="2"/>
      <charset val="186"/>
    </font>
    <font>
      <sz val="10"/>
      <color rgb="FF0070C0"/>
      <name val="Arial"/>
      <family val="2"/>
      <charset val="186"/>
    </font>
    <font>
      <sz val="10"/>
      <name val="Arial"/>
      <family val="2"/>
      <charset val="186"/>
    </font>
    <font>
      <i/>
      <sz val="9"/>
      <color indexed="81"/>
      <name val="Tahoma"/>
      <family val="2"/>
      <charset val="186"/>
    </font>
    <font>
      <sz val="12"/>
      <color indexed="81"/>
      <name val="Tahoma"/>
      <family val="2"/>
      <charset val="186"/>
    </font>
    <font>
      <i/>
      <sz val="10"/>
      <color rgb="FFFF0000"/>
      <name val="Arial"/>
      <family val="2"/>
      <charset val="186"/>
    </font>
    <font>
      <sz val="14"/>
      <color theme="1"/>
      <name val="Arial"/>
      <family val="2"/>
      <charset val="186"/>
    </font>
    <font>
      <b/>
      <sz val="8"/>
      <color theme="1"/>
      <name val="Arial"/>
      <family val="2"/>
      <charset val="186"/>
    </font>
    <font>
      <b/>
      <sz val="12"/>
      <color theme="1"/>
      <name val="Arial"/>
      <family val="2"/>
      <charset val="186"/>
    </font>
    <font>
      <sz val="9"/>
      <name val="Arial"/>
      <family val="2"/>
      <charset val="186"/>
    </font>
    <font>
      <sz val="9"/>
      <color theme="1"/>
      <name val="Calibri"/>
      <family val="2"/>
      <charset val="186"/>
      <scheme val="minor"/>
    </font>
    <font>
      <b/>
      <sz val="9"/>
      <color theme="1"/>
      <name val="Arial"/>
      <family val="2"/>
      <charset val="186"/>
    </font>
    <font>
      <b/>
      <sz val="10"/>
      <color theme="1"/>
      <name val="Calibri"/>
      <family val="2"/>
      <charset val="186"/>
      <scheme val="minor"/>
    </font>
    <font>
      <b/>
      <sz val="9"/>
      <color rgb="FF404040"/>
      <name val="Arial"/>
      <family val="2"/>
      <charset val="186"/>
    </font>
    <font>
      <b/>
      <sz val="9"/>
      <color rgb="FF000000"/>
      <name val="Arial"/>
      <family val="2"/>
      <charset val="186"/>
    </font>
    <font>
      <sz val="9"/>
      <color rgb="FF000000"/>
      <name val="Arial"/>
      <family val="2"/>
      <charset val="186"/>
    </font>
    <font>
      <b/>
      <sz val="9"/>
      <name val="Arial"/>
      <family val="2"/>
      <charset val="186"/>
    </font>
    <font>
      <sz val="11"/>
      <name val="Calibri"/>
      <family val="2"/>
      <charset val="186"/>
      <scheme val="minor"/>
    </font>
    <font>
      <sz val="9"/>
      <color rgb="FF404040"/>
      <name val="Arial"/>
      <family val="2"/>
      <charset val="186"/>
    </font>
    <font>
      <sz val="9"/>
      <color rgb="FFFF0000"/>
      <name val="Arial"/>
      <family val="2"/>
      <charset val="186"/>
    </font>
    <font>
      <b/>
      <sz val="9"/>
      <color rgb="FF00B0F0"/>
      <name val="Arial"/>
      <family val="2"/>
      <charset val="186"/>
    </font>
    <font>
      <sz val="11"/>
      <color theme="1"/>
      <name val="Arial"/>
      <family val="2"/>
      <charset val="186"/>
    </font>
    <font>
      <b/>
      <sz val="11"/>
      <color theme="1"/>
      <name val="Arial"/>
      <family val="2"/>
      <charset val="186"/>
    </font>
    <font>
      <b/>
      <sz val="14"/>
      <color theme="1"/>
      <name val="Arial"/>
      <family val="2"/>
      <charset val="186"/>
    </font>
    <font>
      <sz val="8"/>
      <name val="Arial"/>
      <family val="2"/>
      <charset val="186"/>
    </font>
    <font>
      <b/>
      <sz val="9"/>
      <color theme="1"/>
      <name val="Calibri"/>
      <family val="2"/>
      <charset val="186"/>
      <scheme val="minor"/>
    </font>
    <font>
      <b/>
      <u/>
      <sz val="9"/>
      <color theme="1"/>
      <name val="Arial"/>
      <family val="2"/>
      <charset val="186"/>
    </font>
    <font>
      <b/>
      <u/>
      <sz val="9"/>
      <name val="Arial"/>
      <family val="2"/>
      <charset val="186"/>
    </font>
    <font>
      <i/>
      <sz val="10"/>
      <color theme="1"/>
      <name val="Arial"/>
      <family val="2"/>
      <charset val="186"/>
    </font>
    <font>
      <sz val="9"/>
      <color indexed="81"/>
      <name val="Tahoma"/>
      <family val="2"/>
    </font>
    <font>
      <b/>
      <sz val="9"/>
      <color indexed="81"/>
      <name val="Tahoma"/>
      <family val="2"/>
    </font>
    <font>
      <sz val="12"/>
      <color indexed="81"/>
      <name val="Tahoma"/>
      <family val="2"/>
    </font>
    <font>
      <b/>
      <sz val="12"/>
      <color indexed="81"/>
      <name val="Tahoma"/>
      <family val="2"/>
    </font>
    <font>
      <b/>
      <u/>
      <sz val="12"/>
      <color indexed="81"/>
      <name val="Tahoma"/>
      <family val="2"/>
    </font>
    <font>
      <sz val="9"/>
      <name val="Calibri"/>
      <family val="2"/>
      <charset val="186"/>
      <scheme val="minor"/>
    </font>
    <font>
      <b/>
      <sz val="16"/>
      <color theme="1"/>
      <name val="Calibri"/>
      <family val="2"/>
      <scheme val="minor"/>
    </font>
    <font>
      <sz val="10"/>
      <name val="Arial"/>
      <family val="2"/>
    </font>
    <font>
      <sz val="10"/>
      <color theme="1"/>
      <name val="Arial"/>
      <family val="2"/>
    </font>
    <font>
      <sz val="8"/>
      <name val="Arial"/>
      <family val="2"/>
    </font>
    <font>
      <b/>
      <sz val="8"/>
      <name val="Arial"/>
      <family val="2"/>
      <charset val="186"/>
    </font>
    <font>
      <sz val="14"/>
      <name val="Arial"/>
      <family val="2"/>
      <charset val="186"/>
    </font>
    <font>
      <strike/>
      <sz val="10"/>
      <color theme="1"/>
      <name val="Arial"/>
      <family val="2"/>
      <charset val="186"/>
    </font>
    <font>
      <strike/>
      <sz val="10"/>
      <name val="Arial"/>
      <family val="2"/>
      <charset val="186"/>
    </font>
    <font>
      <b/>
      <sz val="10"/>
      <color rgb="FF000000"/>
      <name val="Arial"/>
      <family val="2"/>
      <charset val="186"/>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D9D9D9"/>
        <bgColor indexed="64"/>
      </patternFill>
    </fill>
    <fill>
      <patternFill patternType="solid">
        <fgColor rgb="FFE7E6E6"/>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1">
    <xf numFmtId="0" fontId="0" fillId="0" borderId="0"/>
  </cellStyleXfs>
  <cellXfs count="848">
    <xf numFmtId="0" fontId="0" fillId="0" borderId="0" xfId="0"/>
    <xf numFmtId="0" fontId="0" fillId="0" borderId="0" xfId="0" applyAlignment="1">
      <alignment wrapText="1"/>
    </xf>
    <xf numFmtId="0" fontId="0" fillId="0" borderId="1" xfId="0" applyBorder="1"/>
    <xf numFmtId="0" fontId="0" fillId="0" borderId="17" xfId="0" applyBorder="1"/>
    <xf numFmtId="0" fontId="0" fillId="0" borderId="22" xfId="0" applyBorder="1"/>
    <xf numFmtId="0" fontId="0" fillId="0" borderId="25" xfId="0" applyBorder="1"/>
    <xf numFmtId="0" fontId="0" fillId="0" borderId="29" xfId="0" applyBorder="1"/>
    <xf numFmtId="0" fontId="0" fillId="0" borderId="38" xfId="0" applyBorder="1"/>
    <xf numFmtId="0" fontId="0" fillId="0" borderId="40" xfId="0" applyBorder="1"/>
    <xf numFmtId="0" fontId="0" fillId="2" borderId="0" xfId="0" applyFill="1" applyAlignment="1">
      <alignment wrapText="1"/>
    </xf>
    <xf numFmtId="0" fontId="0" fillId="2" borderId="1" xfId="0" applyFill="1" applyBorder="1" applyAlignment="1">
      <alignment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8" xfId="0" applyFont="1" applyFill="1" applyBorder="1" applyAlignment="1">
      <alignment horizontal="center" vertical="center" wrapText="1"/>
    </xf>
    <xf numFmtId="0" fontId="3" fillId="2" borderId="39" xfId="0" applyFont="1" applyFill="1" applyBorder="1" applyAlignment="1">
      <alignment textRotation="90" wrapText="1"/>
    </xf>
    <xf numFmtId="0" fontId="3" fillId="2" borderId="25" xfId="0" applyFont="1" applyFill="1" applyBorder="1" applyAlignment="1">
      <alignment textRotation="90" wrapText="1"/>
    </xf>
    <xf numFmtId="0" fontId="3" fillId="2" borderId="29" xfId="0" applyFont="1" applyFill="1" applyBorder="1" applyAlignment="1">
      <alignment textRotation="90"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2" borderId="29" xfId="0" applyFont="1" applyFill="1" applyBorder="1" applyAlignment="1">
      <alignment wrapText="1"/>
    </xf>
    <xf numFmtId="0" fontId="0" fillId="0" borderId="6" xfId="0" applyBorder="1"/>
    <xf numFmtId="0" fontId="0" fillId="0" borderId="30" xfId="0" applyBorder="1"/>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0" fillId="2" borderId="32" xfId="0" applyFill="1" applyBorder="1"/>
    <xf numFmtId="0" fontId="0" fillId="2" borderId="19" xfId="0" applyFill="1" applyBorder="1"/>
    <xf numFmtId="0" fontId="0" fillId="2" borderId="33" xfId="0" applyFill="1" applyBorder="1"/>
    <xf numFmtId="0" fontId="0" fillId="2" borderId="18" xfId="0" applyFill="1" applyBorder="1"/>
    <xf numFmtId="0" fontId="0" fillId="2" borderId="34" xfId="0" applyFill="1" applyBorder="1"/>
    <xf numFmtId="0" fontId="0" fillId="2" borderId="0" xfId="0" applyFill="1"/>
    <xf numFmtId="0" fontId="0" fillId="2" borderId="35" xfId="0" applyFill="1" applyBorder="1"/>
    <xf numFmtId="0" fontId="0" fillId="2" borderId="5" xfId="0" applyFill="1" applyBorder="1"/>
    <xf numFmtId="0" fontId="0" fillId="2" borderId="10" xfId="0" applyFill="1" applyBorder="1"/>
    <xf numFmtId="0" fontId="0" fillId="2" borderId="41" xfId="0" applyFill="1" applyBorder="1"/>
    <xf numFmtId="0" fontId="0" fillId="2" borderId="49" xfId="0" applyFill="1" applyBorder="1"/>
    <xf numFmtId="0" fontId="0" fillId="2" borderId="12" xfId="0" applyFill="1" applyBorder="1"/>
    <xf numFmtId="0" fontId="0" fillId="2" borderId="9" xfId="0" applyFill="1" applyBorder="1"/>
    <xf numFmtId="0" fontId="0" fillId="2" borderId="36" xfId="0" applyFill="1" applyBorder="1"/>
    <xf numFmtId="0" fontId="0" fillId="2" borderId="27" xfId="0" applyFill="1" applyBorder="1"/>
    <xf numFmtId="0" fontId="0" fillId="2" borderId="37" xfId="0" applyFill="1" applyBorder="1"/>
    <xf numFmtId="0" fontId="0" fillId="2" borderId="28" xfId="0" applyFill="1" applyBorder="1"/>
    <xf numFmtId="0" fontId="0" fillId="2" borderId="14" xfId="0" applyFill="1" applyBorder="1"/>
    <xf numFmtId="0" fontId="0" fillId="0" borderId="2" xfId="0" applyBorder="1"/>
    <xf numFmtId="0" fontId="0" fillId="0" borderId="31" xfId="0" applyBorder="1"/>
    <xf numFmtId="0" fontId="1" fillId="2" borderId="50"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43" xfId="0" applyFill="1" applyBorder="1"/>
    <xf numFmtId="0" fontId="1" fillId="2" borderId="51" xfId="0" applyFont="1" applyFill="1" applyBorder="1" applyAlignment="1">
      <alignment horizontal="center" vertical="center"/>
    </xf>
    <xf numFmtId="0" fontId="1" fillId="2" borderId="53" xfId="0" applyFont="1" applyFill="1" applyBorder="1" applyAlignment="1">
      <alignment horizontal="center" vertical="center"/>
    </xf>
    <xf numFmtId="0" fontId="3" fillId="2" borderId="8" xfId="0" applyFont="1" applyFill="1" applyBorder="1" applyAlignment="1">
      <alignment horizontal="center" vertical="center" textRotation="90" wrapText="1"/>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22" xfId="0" applyFont="1" applyFill="1" applyBorder="1" applyAlignment="1">
      <alignment wrapText="1"/>
    </xf>
    <xf numFmtId="0" fontId="4" fillId="0" borderId="0" xfId="0" applyFont="1" applyAlignment="1">
      <alignment horizontal="center" vertical="center"/>
    </xf>
    <xf numFmtId="0" fontId="5" fillId="0" borderId="40" xfId="0" applyFont="1" applyBorder="1" applyAlignment="1">
      <alignment horizontal="center" vertical="top" wrapText="1"/>
    </xf>
    <xf numFmtId="0" fontId="5" fillId="0" borderId="38" xfId="0" applyFont="1" applyBorder="1" applyAlignment="1">
      <alignment horizontal="center" vertical="center"/>
    </xf>
    <xf numFmtId="0" fontId="5" fillId="0" borderId="55" xfId="0" applyFont="1" applyBorder="1" applyAlignment="1">
      <alignment horizontal="center" vertical="top" wrapText="1"/>
    </xf>
    <xf numFmtId="0" fontId="5" fillId="0" borderId="56" xfId="0" applyFont="1" applyBorder="1" applyAlignment="1">
      <alignment horizontal="center" vertical="top" wrapText="1"/>
    </xf>
    <xf numFmtId="0" fontId="4" fillId="0" borderId="0" xfId="0" applyFont="1" applyAlignment="1">
      <alignment horizontal="left" vertical="top"/>
    </xf>
    <xf numFmtId="0" fontId="5" fillId="0" borderId="0" xfId="0" applyFont="1" applyAlignment="1">
      <alignment horizontal="center" vertical="top" wrapText="1"/>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top" wrapText="1"/>
    </xf>
    <xf numFmtId="0" fontId="5" fillId="0" borderId="16" xfId="0" quotePrefix="1" applyFont="1" applyBorder="1" applyAlignment="1">
      <alignment horizontal="center" vertical="top" wrapText="1"/>
    </xf>
    <xf numFmtId="0" fontId="5" fillId="0" borderId="64" xfId="0" applyFont="1" applyBorder="1" applyAlignment="1">
      <alignment horizontal="center" vertical="top" wrapText="1"/>
    </xf>
    <xf numFmtId="0" fontId="5" fillId="0" borderId="15" xfId="0" applyFont="1" applyBorder="1" applyAlignment="1">
      <alignment horizontal="center" vertical="top"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49" fontId="5" fillId="0" borderId="55" xfId="0" applyNumberFormat="1" applyFont="1" applyBorder="1" applyAlignment="1">
      <alignment horizontal="center" vertical="top" wrapText="1"/>
    </xf>
    <xf numFmtId="49" fontId="5" fillId="0" borderId="62" xfId="0" applyNumberFormat="1" applyFont="1" applyBorder="1" applyAlignment="1">
      <alignment horizontal="center" vertical="center"/>
    </xf>
    <xf numFmtId="0" fontId="6" fillId="0" borderId="58" xfId="0" applyFont="1" applyBorder="1" applyAlignment="1">
      <alignment horizontal="center" vertical="top" wrapText="1"/>
    </xf>
    <xf numFmtId="0" fontId="5" fillId="0" borderId="16" xfId="0" applyFont="1" applyBorder="1" applyAlignment="1">
      <alignment horizontal="center" vertical="top" wrapText="1"/>
    </xf>
    <xf numFmtId="0" fontId="5" fillId="0" borderId="40" xfId="0" applyFont="1" applyBorder="1" applyAlignment="1">
      <alignment horizontal="center" vertical="center"/>
    </xf>
    <xf numFmtId="49" fontId="5" fillId="0" borderId="46" xfId="0" applyNumberFormat="1" applyFont="1" applyBorder="1" applyAlignment="1">
      <alignment horizontal="center" vertical="top" wrapText="1"/>
    </xf>
    <xf numFmtId="0" fontId="5" fillId="0" borderId="46" xfId="0" applyFont="1" applyBorder="1" applyAlignment="1">
      <alignment horizontal="left" vertical="top" wrapText="1"/>
    </xf>
    <xf numFmtId="0" fontId="5" fillId="0" borderId="47" xfId="0" applyFont="1" applyBorder="1" applyAlignment="1">
      <alignment horizontal="right" vertical="top" wrapText="1"/>
    </xf>
    <xf numFmtId="0" fontId="5" fillId="0" borderId="47" xfId="0" applyFont="1" applyBorder="1" applyAlignment="1">
      <alignment horizontal="left" vertical="center"/>
    </xf>
    <xf numFmtId="0" fontId="5" fillId="0" borderId="48" xfId="0" quotePrefix="1" applyFont="1" applyBorder="1" applyAlignment="1">
      <alignment horizontal="left" vertical="top" wrapText="1"/>
    </xf>
    <xf numFmtId="0" fontId="5" fillId="0" borderId="58" xfId="0" applyFont="1" applyBorder="1" applyAlignment="1">
      <alignment horizontal="left" vertical="top" wrapText="1"/>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 xfId="0" applyFont="1" applyBorder="1" applyAlignment="1">
      <alignment horizontal="center" vertical="top" wrapText="1"/>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xf>
    <xf numFmtId="0" fontId="5" fillId="0" borderId="71"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49" fontId="5" fillId="0" borderId="40"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0" fontId="4" fillId="4" borderId="0" xfId="0" applyFont="1" applyFill="1" applyAlignment="1">
      <alignment horizontal="center" vertical="center"/>
    </xf>
    <xf numFmtId="0" fontId="5" fillId="4" borderId="15" xfId="0" applyFont="1" applyFill="1" applyBorder="1" applyAlignment="1">
      <alignment horizontal="center"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71" xfId="0" applyFont="1" applyFill="1" applyBorder="1" applyAlignment="1">
      <alignment horizontal="center" vertical="center"/>
    </xf>
    <xf numFmtId="0" fontId="4" fillId="0" borderId="0" xfId="0" applyFont="1" applyAlignment="1">
      <alignment horizontal="center" vertical="center" wrapText="1"/>
    </xf>
    <xf numFmtId="49" fontId="5" fillId="0" borderId="71" xfId="0" applyNumberFormat="1" applyFont="1" applyBorder="1" applyAlignment="1">
      <alignment horizontal="center" vertical="center" wrapText="1"/>
    </xf>
    <xf numFmtId="49" fontId="5" fillId="0" borderId="51" xfId="0" applyNumberFormat="1" applyFont="1" applyBorder="1" applyAlignment="1">
      <alignment horizontal="center" vertical="center" wrapText="1"/>
    </xf>
    <xf numFmtId="0" fontId="4" fillId="0" borderId="0" xfId="0" applyFont="1" applyAlignment="1">
      <alignment horizontal="left" vertical="center" wrapText="1"/>
    </xf>
    <xf numFmtId="49" fontId="5" fillId="0" borderId="47"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5" fillId="4" borderId="73" xfId="0"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5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25" xfId="0" applyNumberFormat="1" applyFont="1" applyBorder="1" applyAlignment="1">
      <alignment horizontal="center" vertical="center" wrapText="1"/>
    </xf>
    <xf numFmtId="0" fontId="5" fillId="0" borderId="66" xfId="0" applyFont="1" applyBorder="1" applyAlignment="1">
      <alignment horizontal="center" vertical="center"/>
    </xf>
    <xf numFmtId="0" fontId="12" fillId="0" borderId="61" xfId="0" applyFont="1" applyBorder="1" applyAlignment="1">
      <alignment horizontal="center" vertical="center"/>
    </xf>
    <xf numFmtId="49" fontId="5" fillId="0" borderId="55" xfId="0" applyNumberFormat="1" applyFont="1" applyBorder="1" applyAlignment="1">
      <alignment horizontal="center" vertical="center" wrapText="1"/>
    </xf>
    <xf numFmtId="0" fontId="5" fillId="0" borderId="57" xfId="0" applyFont="1" applyBorder="1" applyAlignment="1">
      <alignment horizontal="center" vertical="center" wrapText="1"/>
    </xf>
    <xf numFmtId="49" fontId="5" fillId="0" borderId="73"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65"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74" xfId="0" applyFont="1" applyBorder="1" applyAlignment="1">
      <alignment horizontal="center" vertical="center"/>
    </xf>
    <xf numFmtId="0" fontId="5" fillId="0" borderId="11" xfId="0" applyFont="1" applyBorder="1" applyAlignment="1">
      <alignment horizontal="center" vertical="top" wrapText="1"/>
    </xf>
    <xf numFmtId="0" fontId="5" fillId="0" borderId="41" xfId="0" applyFont="1" applyBorder="1" applyAlignment="1">
      <alignment horizontal="center" vertical="top" wrapText="1"/>
    </xf>
    <xf numFmtId="0" fontId="5" fillId="0" borderId="61" xfId="0" applyFont="1" applyBorder="1" applyAlignment="1">
      <alignment horizontal="center" vertical="top" wrapText="1"/>
    </xf>
    <xf numFmtId="0" fontId="5" fillId="0" borderId="57" xfId="0" applyFont="1" applyBorder="1" applyAlignment="1">
      <alignment horizontal="center" vertical="top" wrapText="1"/>
    </xf>
    <xf numFmtId="0" fontId="5" fillId="0" borderId="12" xfId="0" applyFont="1" applyBorder="1" applyAlignment="1">
      <alignment horizontal="center"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center"/>
    </xf>
    <xf numFmtId="0" fontId="12" fillId="0" borderId="56" xfId="0" applyFont="1" applyBorder="1" applyAlignment="1">
      <alignment horizontal="center" vertical="top" wrapText="1"/>
    </xf>
    <xf numFmtId="0" fontId="5" fillId="0" borderId="74" xfId="0" applyFont="1" applyBorder="1" applyAlignment="1">
      <alignment horizontal="center" vertical="center" wrapText="1"/>
    </xf>
    <xf numFmtId="0" fontId="5" fillId="0" borderId="1" xfId="0" applyFont="1" applyBorder="1" applyAlignment="1">
      <alignment horizontal="center" vertical="center" wrapText="1"/>
    </xf>
    <xf numFmtId="49" fontId="12" fillId="0" borderId="40" xfId="0" applyNumberFormat="1" applyFont="1" applyBorder="1" applyAlignment="1">
      <alignment horizontal="center" vertical="top" wrapText="1"/>
    </xf>
    <xf numFmtId="49" fontId="12" fillId="0" borderId="61" xfId="0" applyNumberFormat="1" applyFont="1" applyBorder="1" applyAlignment="1">
      <alignment horizontal="center" vertical="center" wrapText="1"/>
    </xf>
    <xf numFmtId="0" fontId="5" fillId="0" borderId="32" xfId="0" applyFont="1" applyBorder="1" applyAlignment="1">
      <alignment horizontal="center" vertical="top" wrapText="1"/>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59" xfId="0" applyNumberFormat="1" applyFont="1" applyBorder="1" applyAlignment="1">
      <alignment horizontal="center" vertical="center" wrapText="1"/>
    </xf>
    <xf numFmtId="49" fontId="5" fillId="0" borderId="72"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9" xfId="0" applyNumberFormat="1" applyFont="1" applyBorder="1" applyAlignment="1">
      <alignment horizontal="center" vertical="top" wrapText="1"/>
    </xf>
    <xf numFmtId="49" fontId="5" fillId="0" borderId="1" xfId="0" applyNumberFormat="1" applyFont="1" applyBorder="1" applyAlignment="1">
      <alignment horizontal="center" vertical="center"/>
    </xf>
    <xf numFmtId="0" fontId="5" fillId="0" borderId="15" xfId="0" applyFont="1" applyBorder="1" applyAlignment="1">
      <alignment horizontal="center" vertical="top"/>
    </xf>
    <xf numFmtId="49" fontId="5" fillId="0" borderId="38" xfId="0" applyNumberFormat="1" applyFont="1" applyBorder="1" applyAlignment="1">
      <alignment horizontal="left" vertical="center"/>
    </xf>
    <xf numFmtId="49" fontId="5" fillId="0" borderId="61" xfId="0" applyNumberFormat="1" applyFont="1" applyBorder="1" applyAlignment="1">
      <alignment horizontal="center" vertical="center" wrapText="1"/>
    </xf>
    <xf numFmtId="0" fontId="12" fillId="0" borderId="7" xfId="0" applyFont="1" applyBorder="1" applyAlignment="1">
      <alignment horizontal="center" vertical="center"/>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top" wrapText="1"/>
    </xf>
    <xf numFmtId="49" fontId="5" fillId="0" borderId="51" xfId="0" applyNumberFormat="1" applyFont="1" applyBorder="1" applyAlignment="1">
      <alignment horizontal="left" vertical="center"/>
    </xf>
    <xf numFmtId="49" fontId="5" fillId="0" borderId="62" xfId="0" applyNumberFormat="1" applyFont="1" applyBorder="1" applyAlignment="1">
      <alignment horizontal="center" vertical="center" wrapText="1"/>
    </xf>
    <xf numFmtId="0" fontId="5" fillId="0" borderId="0" xfId="0" applyFont="1" applyAlignment="1">
      <alignment horizontal="center" vertical="top"/>
    </xf>
    <xf numFmtId="49" fontId="11" fillId="0" borderId="56"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0" fontId="5" fillId="0" borderId="41" xfId="0" applyFont="1" applyBorder="1" applyAlignment="1">
      <alignment horizontal="center" vertical="center" wrapText="1"/>
    </xf>
    <xf numFmtId="0" fontId="4" fillId="0" borderId="0" xfId="0" applyFont="1" applyAlignment="1">
      <alignment horizontal="center" vertical="top"/>
    </xf>
    <xf numFmtId="49" fontId="5" fillId="5" borderId="1" xfId="0" applyNumberFormat="1" applyFont="1" applyFill="1" applyBorder="1" applyAlignment="1">
      <alignment horizontal="center" vertical="center" wrapText="1"/>
    </xf>
    <xf numFmtId="0" fontId="5" fillId="5" borderId="61" xfId="0" applyFont="1" applyFill="1" applyBorder="1" applyAlignment="1">
      <alignment horizontal="center" vertical="center"/>
    </xf>
    <xf numFmtId="0" fontId="5" fillId="5" borderId="57" xfId="0" applyFont="1" applyFill="1" applyBorder="1" applyAlignment="1">
      <alignment horizontal="center" vertical="center"/>
    </xf>
    <xf numFmtId="0" fontId="5" fillId="5" borderId="38" xfId="0" applyFont="1" applyFill="1" applyBorder="1" applyAlignment="1">
      <alignment horizontal="center" vertical="center"/>
    </xf>
    <xf numFmtId="49" fontId="5" fillId="5" borderId="61" xfId="0" applyNumberFormat="1" applyFont="1" applyFill="1" applyBorder="1" applyAlignment="1">
      <alignment horizontal="center" vertical="center" wrapText="1"/>
    </xf>
    <xf numFmtId="0" fontId="5" fillId="5" borderId="55" xfId="0" applyFont="1" applyFill="1" applyBorder="1" applyAlignment="1">
      <alignment horizontal="center" vertical="center"/>
    </xf>
    <xf numFmtId="0" fontId="5" fillId="5" borderId="66"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35" xfId="0" applyFont="1" applyFill="1" applyBorder="1" applyAlignment="1">
      <alignment horizontal="center" vertical="center"/>
    </xf>
    <xf numFmtId="0" fontId="8" fillId="5" borderId="14" xfId="0" applyFont="1" applyFill="1" applyBorder="1" applyAlignment="1">
      <alignment horizontal="center" vertical="center"/>
    </xf>
    <xf numFmtId="49" fontId="5" fillId="5" borderId="55" xfId="0" applyNumberFormat="1" applyFont="1" applyFill="1" applyBorder="1" applyAlignment="1">
      <alignment horizontal="center" vertical="center" wrapText="1"/>
    </xf>
    <xf numFmtId="0" fontId="5" fillId="5" borderId="63" xfId="0" applyFont="1" applyFill="1" applyBorder="1" applyAlignment="1">
      <alignment horizontal="center" vertical="center"/>
    </xf>
    <xf numFmtId="49" fontId="5" fillId="5" borderId="40" xfId="0" applyNumberFormat="1" applyFont="1" applyFill="1" applyBorder="1" applyAlignment="1">
      <alignment horizontal="left" vertical="center"/>
    </xf>
    <xf numFmtId="49" fontId="5" fillId="5" borderId="55" xfId="0" applyNumberFormat="1" applyFont="1" applyFill="1" applyBorder="1" applyAlignment="1">
      <alignment horizontal="center" vertical="center"/>
    </xf>
    <xf numFmtId="0" fontId="5" fillId="5" borderId="56" xfId="0" applyFont="1" applyFill="1" applyBorder="1" applyAlignment="1">
      <alignment horizontal="center" vertical="center"/>
    </xf>
    <xf numFmtId="4" fontId="5" fillId="5" borderId="40" xfId="0" applyNumberFormat="1" applyFont="1" applyFill="1" applyBorder="1" applyAlignment="1">
      <alignment horizontal="center" vertical="center"/>
    </xf>
    <xf numFmtId="4" fontId="5" fillId="5" borderId="55" xfId="0" applyNumberFormat="1" applyFont="1" applyFill="1" applyBorder="1" applyAlignment="1">
      <alignment horizontal="center" vertical="center"/>
    </xf>
    <xf numFmtId="49" fontId="5" fillId="5" borderId="59" xfId="0" applyNumberFormat="1" applyFont="1" applyFill="1" applyBorder="1" applyAlignment="1">
      <alignment horizontal="center" vertical="center"/>
    </xf>
    <xf numFmtId="49" fontId="5" fillId="5" borderId="46" xfId="0" applyNumberFormat="1" applyFont="1" applyFill="1" applyBorder="1" applyAlignment="1">
      <alignment horizontal="center" vertical="center" wrapText="1"/>
    </xf>
    <xf numFmtId="0" fontId="5" fillId="5" borderId="7" xfId="0" applyFont="1" applyFill="1" applyBorder="1" applyAlignment="1">
      <alignment horizontal="center" vertical="center"/>
    </xf>
    <xf numFmtId="49" fontId="5" fillId="5" borderId="38" xfId="0" applyNumberFormat="1" applyFont="1" applyFill="1" applyBorder="1" applyAlignment="1">
      <alignment horizontal="left" vertical="center"/>
    </xf>
    <xf numFmtId="49" fontId="5" fillId="5" borderId="61" xfId="0" applyNumberFormat="1" applyFont="1" applyFill="1" applyBorder="1" applyAlignment="1">
      <alignment horizontal="center" vertical="center"/>
    </xf>
    <xf numFmtId="4" fontId="5" fillId="5" borderId="38" xfId="0" applyNumberFormat="1" applyFont="1" applyFill="1" applyBorder="1" applyAlignment="1">
      <alignment horizontal="center" vertical="center"/>
    </xf>
    <xf numFmtId="4" fontId="5" fillId="5" borderId="61" xfId="0" applyNumberFormat="1" applyFont="1" applyFill="1" applyBorder="1" applyAlignment="1">
      <alignment horizontal="center" vertical="center"/>
    </xf>
    <xf numFmtId="49" fontId="5" fillId="5" borderId="60" xfId="0" applyNumberFormat="1" applyFont="1" applyFill="1" applyBorder="1" applyAlignment="1">
      <alignment horizontal="center" vertical="center"/>
    </xf>
    <xf numFmtId="49" fontId="5" fillId="5" borderId="47" xfId="0" applyNumberFormat="1" applyFont="1" applyFill="1" applyBorder="1" applyAlignment="1">
      <alignment horizontal="center" vertical="center" wrapText="1"/>
    </xf>
    <xf numFmtId="49" fontId="5" fillId="5" borderId="66" xfId="0" applyNumberFormat="1" applyFont="1" applyFill="1" applyBorder="1" applyAlignment="1">
      <alignment horizontal="center" vertical="center" wrapText="1"/>
    </xf>
    <xf numFmtId="49" fontId="5" fillId="5" borderId="66" xfId="0" applyNumberFormat="1" applyFont="1" applyFill="1" applyBorder="1" applyAlignment="1">
      <alignment horizontal="center" vertical="center"/>
    </xf>
    <xf numFmtId="0" fontId="5" fillId="5" borderId="65" xfId="0" applyFont="1" applyFill="1" applyBorder="1" applyAlignment="1">
      <alignment horizontal="center" vertical="center"/>
    </xf>
    <xf numFmtId="4" fontId="5" fillId="5" borderId="39" xfId="0" applyNumberFormat="1" applyFont="1" applyFill="1" applyBorder="1" applyAlignment="1">
      <alignment horizontal="center" vertical="center"/>
    </xf>
    <xf numFmtId="4" fontId="5" fillId="5" borderId="66" xfId="0" applyNumberFormat="1" applyFont="1" applyFill="1" applyBorder="1" applyAlignment="1">
      <alignment horizontal="center" vertical="center"/>
    </xf>
    <xf numFmtId="49" fontId="5" fillId="5" borderId="67" xfId="0" applyNumberFormat="1" applyFont="1" applyFill="1" applyBorder="1" applyAlignment="1">
      <alignment horizontal="center" vertical="center"/>
    </xf>
    <xf numFmtId="49" fontId="5" fillId="5" borderId="48"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xf>
    <xf numFmtId="4" fontId="5" fillId="5" borderId="21" xfId="0" applyNumberFormat="1" applyFont="1" applyFill="1" applyBorder="1" applyAlignment="1">
      <alignment horizontal="center" vertical="center"/>
    </xf>
    <xf numFmtId="4" fontId="5" fillId="5" borderId="14"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xf>
    <xf numFmtId="49" fontId="5" fillId="5" borderId="45" xfId="0" applyNumberFormat="1" applyFont="1" applyFill="1" applyBorder="1" applyAlignment="1">
      <alignment horizontal="center" vertical="center" wrapText="1"/>
    </xf>
    <xf numFmtId="4" fontId="5" fillId="5" borderId="40" xfId="0" applyNumberFormat="1" applyFont="1" applyFill="1" applyBorder="1" applyAlignment="1">
      <alignment horizontal="center" vertical="top" wrapText="1"/>
    </xf>
    <xf numFmtId="4" fontId="5" fillId="5" borderId="55" xfId="0" applyNumberFormat="1" applyFont="1" applyFill="1" applyBorder="1" applyAlignment="1">
      <alignment horizontal="center" vertical="top" wrapText="1"/>
    </xf>
    <xf numFmtId="49" fontId="5" fillId="5" borderId="11" xfId="0" applyNumberFormat="1" applyFont="1" applyFill="1" applyBorder="1" applyAlignment="1">
      <alignment horizontal="center" vertical="center"/>
    </xf>
    <xf numFmtId="0" fontId="5" fillId="5" borderId="41" xfId="0" applyFont="1" applyFill="1" applyBorder="1" applyAlignment="1">
      <alignment horizontal="center" vertical="center"/>
    </xf>
    <xf numFmtId="0" fontId="5" fillId="5" borderId="11" xfId="0" applyFont="1" applyFill="1" applyBorder="1" applyAlignment="1">
      <alignment horizontal="center" vertical="center"/>
    </xf>
    <xf numFmtId="49" fontId="5" fillId="5" borderId="72" xfId="0" applyNumberFormat="1" applyFont="1" applyFill="1" applyBorder="1" applyAlignment="1">
      <alignment horizontal="center" vertical="center"/>
    </xf>
    <xf numFmtId="49" fontId="5" fillId="5" borderId="70" xfId="0" applyNumberFormat="1" applyFont="1" applyFill="1" applyBorder="1" applyAlignment="1">
      <alignment horizontal="center" vertical="center" wrapText="1"/>
    </xf>
    <xf numFmtId="49" fontId="5" fillId="5" borderId="9" xfId="0" applyNumberFormat="1" applyFont="1" applyFill="1" applyBorder="1" applyAlignment="1">
      <alignment horizontal="center" vertical="center"/>
    </xf>
    <xf numFmtId="0" fontId="5" fillId="5" borderId="74" xfId="0" applyFont="1" applyFill="1" applyBorder="1" applyAlignment="1">
      <alignment horizontal="center" vertical="center"/>
    </xf>
    <xf numFmtId="0" fontId="5" fillId="5" borderId="9" xfId="0" applyFont="1" applyFill="1" applyBorder="1" applyAlignment="1">
      <alignment horizontal="center" vertical="center"/>
    </xf>
    <xf numFmtId="49" fontId="5" fillId="5" borderId="49" xfId="0" applyNumberFormat="1" applyFont="1" applyFill="1" applyBorder="1" applyAlignment="1">
      <alignment horizontal="center" vertical="center"/>
    </xf>
    <xf numFmtId="49" fontId="5" fillId="5" borderId="50" xfId="0" applyNumberFormat="1" applyFont="1" applyFill="1" applyBorder="1" applyAlignment="1">
      <alignment horizontal="center" vertical="center" wrapText="1"/>
    </xf>
    <xf numFmtId="49" fontId="5" fillId="5" borderId="11" xfId="0" applyNumberFormat="1" applyFont="1" applyFill="1" applyBorder="1" applyAlignment="1">
      <alignment horizontal="center" vertical="top" wrapText="1"/>
    </xf>
    <xf numFmtId="0" fontId="5" fillId="5" borderId="41" xfId="0" applyFont="1" applyFill="1" applyBorder="1" applyAlignment="1">
      <alignment horizontal="center" vertical="top" wrapText="1"/>
    </xf>
    <xf numFmtId="4" fontId="5" fillId="5" borderId="73" xfId="0" applyNumberFormat="1" applyFont="1" applyFill="1" applyBorder="1" applyAlignment="1">
      <alignment horizontal="center" vertical="center"/>
    </xf>
    <xf numFmtId="4" fontId="5" fillId="5" borderId="9" xfId="0" applyNumberFormat="1" applyFont="1" applyFill="1" applyBorder="1" applyAlignment="1">
      <alignment horizontal="center" vertical="center"/>
    </xf>
    <xf numFmtId="0" fontId="5" fillId="5" borderId="11" xfId="0" applyFont="1" applyFill="1" applyBorder="1" applyAlignment="1">
      <alignment horizontal="center" vertical="top" wrapText="1"/>
    </xf>
    <xf numFmtId="49" fontId="5" fillId="5" borderId="72" xfId="0" applyNumberFormat="1" applyFont="1" applyFill="1" applyBorder="1" applyAlignment="1">
      <alignment horizontal="center" vertical="top" wrapText="1"/>
    </xf>
    <xf numFmtId="49" fontId="5" fillId="5" borderId="70" xfId="0" applyNumberFormat="1" applyFont="1" applyFill="1" applyBorder="1" applyAlignment="1">
      <alignment horizontal="center" vertical="top" wrapText="1"/>
    </xf>
    <xf numFmtId="49" fontId="5" fillId="5" borderId="61" xfId="0" applyNumberFormat="1" applyFont="1" applyFill="1" applyBorder="1" applyAlignment="1">
      <alignment horizontal="center" vertical="top" wrapText="1"/>
    </xf>
    <xf numFmtId="0" fontId="5" fillId="5" borderId="57" xfId="0" applyFont="1" applyFill="1" applyBorder="1" applyAlignment="1">
      <alignment horizontal="center" vertical="top" wrapText="1"/>
    </xf>
    <xf numFmtId="0" fontId="5" fillId="5" borderId="61" xfId="0" applyFont="1" applyFill="1" applyBorder="1" applyAlignment="1">
      <alignment horizontal="center" vertical="top" wrapText="1"/>
    </xf>
    <xf numFmtId="49" fontId="5" fillId="5" borderId="60" xfId="0" applyNumberFormat="1" applyFont="1" applyFill="1" applyBorder="1" applyAlignment="1">
      <alignment horizontal="center" vertical="top" wrapText="1"/>
    </xf>
    <xf numFmtId="49" fontId="5" fillId="5" borderId="47" xfId="0" applyNumberFormat="1" applyFont="1" applyFill="1" applyBorder="1" applyAlignment="1">
      <alignment horizontal="center" vertical="top" wrapText="1"/>
    </xf>
    <xf numFmtId="49"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4" fontId="5" fillId="5" borderId="71" xfId="0" applyNumberFormat="1" applyFont="1" applyFill="1" applyBorder="1" applyAlignment="1">
      <alignment horizontal="center" vertical="center"/>
    </xf>
    <xf numFmtId="4" fontId="5" fillId="5" borderId="11" xfId="0" applyNumberFormat="1" applyFont="1" applyFill="1" applyBorder="1" applyAlignment="1">
      <alignment horizontal="center" vertical="center"/>
    </xf>
    <xf numFmtId="4"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left" vertical="center"/>
    </xf>
    <xf numFmtId="0" fontId="5" fillId="5" borderId="0" xfId="0" applyFont="1" applyFill="1" applyAlignment="1">
      <alignment horizontal="center" vertical="center"/>
    </xf>
    <xf numFmtId="49" fontId="5" fillId="5" borderId="21" xfId="0" applyNumberFormat="1" applyFont="1" applyFill="1" applyBorder="1" applyAlignment="1">
      <alignment horizontal="left" vertical="center"/>
    </xf>
    <xf numFmtId="0" fontId="5" fillId="5" borderId="40"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68" xfId="0" applyFont="1" applyFill="1" applyBorder="1" applyAlignment="1">
      <alignment horizontal="center" vertical="center"/>
    </xf>
    <xf numFmtId="49" fontId="5" fillId="5" borderId="39" xfId="0" applyNumberFormat="1" applyFont="1" applyFill="1" applyBorder="1" applyAlignment="1">
      <alignment horizontal="left" vertical="center"/>
    </xf>
    <xf numFmtId="0" fontId="5" fillId="5" borderId="71" xfId="0" applyFont="1" applyFill="1" applyBorder="1" applyAlignment="1">
      <alignment horizontal="center" vertical="center"/>
    </xf>
    <xf numFmtId="49" fontId="5" fillId="5" borderId="11" xfId="0" applyNumberFormat="1" applyFont="1" applyFill="1" applyBorder="1" applyAlignment="1">
      <alignment horizontal="center" vertical="center" wrapText="1"/>
    </xf>
    <xf numFmtId="0" fontId="5" fillId="5" borderId="13" xfId="0" applyFont="1" applyFill="1" applyBorder="1" applyAlignment="1">
      <alignment horizontal="center" vertical="center"/>
    </xf>
    <xf numFmtId="49" fontId="5" fillId="5" borderId="71" xfId="0" applyNumberFormat="1" applyFont="1" applyFill="1" applyBorder="1" applyAlignment="1">
      <alignment horizontal="left" vertical="center"/>
    </xf>
    <xf numFmtId="49" fontId="5" fillId="5" borderId="9" xfId="0" applyNumberFormat="1" applyFont="1" applyFill="1" applyBorder="1" applyAlignment="1">
      <alignment horizontal="center" vertical="center" wrapText="1"/>
    </xf>
    <xf numFmtId="0" fontId="5" fillId="5" borderId="73" xfId="0" applyFont="1" applyFill="1" applyBorder="1" applyAlignment="1">
      <alignment horizontal="center" vertical="center"/>
    </xf>
    <xf numFmtId="0" fontId="5" fillId="5" borderId="12" xfId="0" applyFont="1" applyFill="1" applyBorder="1" applyAlignment="1">
      <alignment horizontal="center" vertical="center"/>
    </xf>
    <xf numFmtId="49" fontId="5" fillId="5" borderId="73" xfId="0" applyNumberFormat="1" applyFont="1" applyFill="1" applyBorder="1" applyAlignment="1">
      <alignment horizontal="left" vertical="center"/>
    </xf>
    <xf numFmtId="0" fontId="5" fillId="5" borderId="71" xfId="0" applyFont="1" applyFill="1" applyBorder="1" applyAlignment="1">
      <alignment horizontal="center" vertical="top" wrapText="1"/>
    </xf>
    <xf numFmtId="0" fontId="5" fillId="5" borderId="13" xfId="0" applyFont="1" applyFill="1" applyBorder="1" applyAlignment="1">
      <alignment horizontal="center" vertical="top" wrapText="1"/>
    </xf>
    <xf numFmtId="49" fontId="5" fillId="5" borderId="71" xfId="0" applyNumberFormat="1" applyFont="1" applyFill="1" applyBorder="1" applyAlignment="1">
      <alignment horizontal="left" vertical="top"/>
    </xf>
    <xf numFmtId="0" fontId="5" fillId="5" borderId="38" xfId="0" applyFont="1" applyFill="1" applyBorder="1" applyAlignment="1">
      <alignment horizontal="center" vertical="top" wrapText="1"/>
    </xf>
    <xf numFmtId="0" fontId="5" fillId="5" borderId="7" xfId="0" applyFont="1" applyFill="1" applyBorder="1" applyAlignment="1">
      <alignment horizontal="center" vertical="top" wrapText="1"/>
    </xf>
    <xf numFmtId="49" fontId="5" fillId="5" borderId="38" xfId="0" applyNumberFormat="1" applyFont="1" applyFill="1" applyBorder="1" applyAlignment="1">
      <alignment horizontal="left" vertical="top"/>
    </xf>
    <xf numFmtId="0" fontId="8" fillId="5" borderId="61" xfId="0" applyFont="1" applyFill="1" applyBorder="1" applyAlignment="1">
      <alignment horizontal="center" vertical="center"/>
    </xf>
    <xf numFmtId="49" fontId="5" fillId="5" borderId="38" xfId="0" applyNumberFormat="1" applyFont="1" applyFill="1" applyBorder="1" applyAlignment="1">
      <alignment horizontal="center" vertical="center" wrapText="1"/>
    </xf>
    <xf numFmtId="49" fontId="8" fillId="5" borderId="38"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49" fontId="5" fillId="5" borderId="38" xfId="0" applyNumberFormat="1" applyFont="1" applyFill="1" applyBorder="1" applyAlignment="1">
      <alignment horizontal="center" vertical="top" wrapText="1"/>
    </xf>
    <xf numFmtId="49" fontId="11" fillId="5" borderId="57" xfId="0" applyNumberFormat="1" applyFont="1" applyFill="1" applyBorder="1" applyAlignment="1">
      <alignment horizontal="center" vertical="top" wrapText="1"/>
    </xf>
    <xf numFmtId="49" fontId="5" fillId="5" borderId="73" xfId="0" applyNumberFormat="1" applyFont="1" applyFill="1" applyBorder="1" applyAlignment="1">
      <alignment horizontal="center" vertical="center" wrapText="1"/>
    </xf>
    <xf numFmtId="0" fontId="5" fillId="4" borderId="21" xfId="0" applyFont="1" applyFill="1" applyBorder="1" applyAlignment="1">
      <alignment horizontal="center" vertical="center"/>
    </xf>
    <xf numFmtId="0" fontId="12" fillId="5" borderId="61" xfId="0" applyFont="1" applyFill="1" applyBorder="1" applyAlignment="1">
      <alignment horizontal="center" vertical="center"/>
    </xf>
    <xf numFmtId="0" fontId="12" fillId="0" borderId="61" xfId="0" applyFont="1" applyBorder="1" applyAlignment="1">
      <alignment horizontal="center" vertical="top" wrapText="1"/>
    </xf>
    <xf numFmtId="0" fontId="12" fillId="5" borderId="57" xfId="0" applyFont="1" applyFill="1" applyBorder="1" applyAlignment="1">
      <alignment horizontal="center"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5" fillId="0" borderId="73" xfId="0" applyFont="1" applyBorder="1" applyAlignment="1">
      <alignment horizontal="center" vertical="center"/>
    </xf>
    <xf numFmtId="0" fontId="5" fillId="5" borderId="2" xfId="0" applyFont="1" applyFill="1" applyBorder="1" applyAlignment="1">
      <alignment horizontal="center" vertical="center"/>
    </xf>
    <xf numFmtId="0" fontId="5" fillId="0" borderId="50" xfId="0" quotePrefix="1" applyFont="1" applyBorder="1" applyAlignment="1">
      <alignment horizontal="center" vertical="top" wrapText="1"/>
    </xf>
    <xf numFmtId="0" fontId="8" fillId="5" borderId="38" xfId="0" applyFont="1" applyFill="1" applyBorder="1" applyAlignment="1">
      <alignment horizontal="center" vertical="center"/>
    </xf>
    <xf numFmtId="0" fontId="5" fillId="5" borderId="55" xfId="0" applyFont="1" applyFill="1" applyBorder="1" applyAlignment="1">
      <alignment horizontal="center" vertical="top" wrapText="1"/>
    </xf>
    <xf numFmtId="49" fontId="5" fillId="0" borderId="60" xfId="0" applyNumberFormat="1" applyFont="1" applyBorder="1" applyAlignment="1">
      <alignment horizontal="center" vertical="center" wrapText="1"/>
    </xf>
    <xf numFmtId="0" fontId="5" fillId="0" borderId="39" xfId="0" applyFont="1" applyBorder="1" applyAlignment="1">
      <alignment horizontal="center" vertical="center"/>
    </xf>
    <xf numFmtId="49" fontId="5" fillId="5" borderId="57" xfId="0" applyNumberFormat="1" applyFont="1" applyFill="1" applyBorder="1" applyAlignment="1">
      <alignment horizontal="center" vertical="center" wrapText="1"/>
    </xf>
    <xf numFmtId="49" fontId="5" fillId="5" borderId="65" xfId="0" applyNumberFormat="1" applyFont="1" applyFill="1" applyBorder="1" applyAlignment="1">
      <alignment horizontal="center" vertical="center" wrapText="1"/>
    </xf>
    <xf numFmtId="49" fontId="11" fillId="5" borderId="57" xfId="0" applyNumberFormat="1" applyFont="1" applyFill="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49" fontId="5" fillId="5" borderId="74" xfId="0" applyNumberFormat="1" applyFont="1" applyFill="1" applyBorder="1" applyAlignment="1">
      <alignment horizontal="center" vertical="center" wrapText="1"/>
    </xf>
    <xf numFmtId="49" fontId="12" fillId="0" borderId="11" xfId="0" applyNumberFormat="1" applyFont="1" applyBorder="1" applyAlignment="1">
      <alignment horizontal="center" vertical="center" wrapText="1"/>
    </xf>
    <xf numFmtId="49" fontId="12" fillId="0" borderId="40" xfId="0" applyNumberFormat="1" applyFont="1" applyBorder="1" applyAlignment="1">
      <alignment horizontal="center" vertical="center" wrapText="1"/>
    </xf>
    <xf numFmtId="49" fontId="12" fillId="0" borderId="57" xfId="0" applyNumberFormat="1" applyFont="1" applyBorder="1" applyAlignment="1">
      <alignment horizontal="center" vertical="center" wrapText="1"/>
    </xf>
    <xf numFmtId="49" fontId="12" fillId="0" borderId="65" xfId="0" applyNumberFormat="1" applyFont="1" applyBorder="1" applyAlignment="1">
      <alignment horizontal="center" vertical="center" wrapText="1"/>
    </xf>
    <xf numFmtId="49" fontId="5" fillId="5" borderId="41" xfId="0" applyNumberFormat="1" applyFont="1" applyFill="1" applyBorder="1" applyAlignment="1">
      <alignment horizontal="center" vertical="center" wrapText="1"/>
    </xf>
    <xf numFmtId="49" fontId="5" fillId="0" borderId="72" xfId="0" applyNumberFormat="1" applyFont="1" applyBorder="1" applyAlignment="1">
      <alignment horizontal="center" vertical="center" wrapText="1"/>
    </xf>
    <xf numFmtId="49" fontId="5" fillId="0" borderId="49" xfId="0" applyNumberFormat="1" applyFont="1" applyBorder="1" applyAlignment="1">
      <alignment horizontal="center" vertical="center" wrapText="1"/>
    </xf>
    <xf numFmtId="49" fontId="12" fillId="0" borderId="56" xfId="0" applyNumberFormat="1" applyFont="1" applyBorder="1" applyAlignment="1">
      <alignment horizontal="center" vertical="center" wrapText="1"/>
    </xf>
    <xf numFmtId="0" fontId="12" fillId="0" borderId="38" xfId="0" applyFont="1" applyBorder="1" applyAlignment="1">
      <alignment horizontal="center" vertical="center"/>
    </xf>
    <xf numFmtId="49" fontId="12" fillId="0" borderId="1" xfId="0" applyNumberFormat="1" applyFont="1" applyBorder="1" applyAlignment="1">
      <alignment horizontal="center" vertical="center" wrapText="1"/>
    </xf>
    <xf numFmtId="0" fontId="5" fillId="0" borderId="56" xfId="0" applyFont="1" applyBorder="1" applyAlignment="1">
      <alignment horizontal="center" vertical="center" wrapText="1"/>
    </xf>
    <xf numFmtId="49" fontId="12" fillId="0" borderId="48"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5" fillId="5" borderId="1" xfId="0" applyNumberFormat="1" applyFont="1" applyFill="1" applyBorder="1" applyAlignment="1">
      <alignment vertical="center" wrapText="1"/>
    </xf>
    <xf numFmtId="0" fontId="5" fillId="5" borderId="1" xfId="0" applyFont="1" applyFill="1" applyBorder="1" applyAlignment="1">
      <alignment vertical="center" wrapText="1"/>
    </xf>
    <xf numFmtId="0" fontId="5" fillId="0" borderId="1" xfId="0" applyFont="1" applyBorder="1" applyAlignment="1">
      <alignment horizontal="center" vertical="top" wrapText="1"/>
    </xf>
    <xf numFmtId="0" fontId="5" fillId="5" borderId="16" xfId="0" applyFont="1" applyFill="1" applyBorder="1" applyAlignment="1">
      <alignment horizontal="center" vertical="center"/>
    </xf>
    <xf numFmtId="49" fontId="12" fillId="0" borderId="15" xfId="0" applyNumberFormat="1" applyFont="1" applyBorder="1" applyAlignment="1">
      <alignment horizontal="center" vertical="center" wrapText="1"/>
    </xf>
    <xf numFmtId="49" fontId="12" fillId="0" borderId="41" xfId="0" applyNumberFormat="1" applyFont="1" applyBorder="1" applyAlignment="1">
      <alignment horizontal="center" vertical="center" wrapText="1"/>
    </xf>
    <xf numFmtId="0" fontId="6" fillId="0" borderId="62" xfId="0" applyFont="1" applyBorder="1" applyAlignment="1">
      <alignment horizontal="center" vertical="center"/>
    </xf>
    <xf numFmtId="0" fontId="5" fillId="6" borderId="15" xfId="0" applyFont="1" applyFill="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20" fillId="5" borderId="0" xfId="0" applyFont="1" applyFill="1" applyAlignment="1">
      <alignment vertical="top" wrapText="1"/>
    </xf>
    <xf numFmtId="49" fontId="7" fillId="0" borderId="6" xfId="0" applyNumberFormat="1" applyFont="1" applyBorder="1" applyAlignment="1">
      <alignment horizontal="left" vertical="top" wrapText="1"/>
    </xf>
    <xf numFmtId="49" fontId="19" fillId="4" borderId="6" xfId="0" applyNumberFormat="1" applyFont="1" applyFill="1" applyBorder="1" applyAlignment="1">
      <alignment horizontal="left" vertical="top" wrapText="1"/>
    </xf>
    <xf numFmtId="49" fontId="7" fillId="4" borderId="6" xfId="0" applyNumberFormat="1" applyFont="1" applyFill="1" applyBorder="1" applyAlignment="1">
      <alignment horizontal="left" vertical="top" wrapText="1"/>
    </xf>
    <xf numFmtId="0" fontId="20" fillId="4" borderId="0" xfId="0" applyFont="1" applyFill="1" applyAlignment="1">
      <alignment vertical="top" wrapText="1"/>
    </xf>
    <xf numFmtId="0" fontId="20" fillId="0" borderId="0" xfId="0" applyFont="1" applyAlignment="1">
      <alignment vertical="top" wrapText="1"/>
    </xf>
    <xf numFmtId="0" fontId="20" fillId="0" borderId="0" xfId="0" applyFont="1"/>
    <xf numFmtId="0" fontId="20" fillId="0" borderId="0" xfId="0" applyFont="1" applyAlignment="1">
      <alignment horizontal="center" vertical="top" wrapText="1"/>
    </xf>
    <xf numFmtId="0" fontId="20" fillId="5" borderId="0" xfId="0" applyFont="1" applyFill="1" applyAlignment="1">
      <alignment horizontal="left" vertical="top" wrapText="1"/>
    </xf>
    <xf numFmtId="0" fontId="20" fillId="0" borderId="61" xfId="0" applyFont="1" applyBorder="1" applyAlignment="1">
      <alignment horizontal="left" vertical="top" wrapText="1"/>
    </xf>
    <xf numFmtId="49" fontId="19" fillId="0" borderId="61" xfId="0" applyNumberFormat="1" applyFont="1" applyBorder="1" applyAlignment="1">
      <alignment horizontal="left" vertical="top" wrapText="1"/>
    </xf>
    <xf numFmtId="49" fontId="7" fillId="0" borderId="61" xfId="0" applyNumberFormat="1" applyFont="1" applyBorder="1" applyAlignment="1">
      <alignment horizontal="left" vertical="top" wrapText="1"/>
    </xf>
    <xf numFmtId="0" fontId="20" fillId="5" borderId="61" xfId="0" applyFont="1" applyFill="1" applyBorder="1" applyAlignment="1">
      <alignment horizontal="left" vertical="top" wrapText="1"/>
    </xf>
    <xf numFmtId="49" fontId="19" fillId="4" borderId="61" xfId="0" applyNumberFormat="1" applyFont="1" applyFill="1" applyBorder="1" applyAlignment="1">
      <alignment horizontal="left" vertical="top" wrapText="1"/>
    </xf>
    <xf numFmtId="49" fontId="7" fillId="4" borderId="61" xfId="0" applyNumberFormat="1" applyFont="1" applyFill="1" applyBorder="1" applyAlignment="1">
      <alignment horizontal="left" vertical="top" wrapText="1"/>
    </xf>
    <xf numFmtId="0" fontId="20" fillId="4" borderId="0" xfId="0" applyFont="1" applyFill="1" applyAlignment="1">
      <alignment horizontal="left" vertical="top" wrapText="1"/>
    </xf>
    <xf numFmtId="0" fontId="20" fillId="0" borderId="0" xfId="0" applyFont="1" applyAlignment="1">
      <alignment horizontal="left" vertical="top" wrapText="1"/>
    </xf>
    <xf numFmtId="0" fontId="21" fillId="0" borderId="1" xfId="0" applyFont="1" applyBorder="1" applyAlignment="1">
      <alignment horizontal="left" vertical="top" wrapText="1"/>
    </xf>
    <xf numFmtId="0" fontId="22" fillId="5" borderId="0" xfId="0" applyFont="1" applyFill="1" applyAlignment="1">
      <alignment horizontal="center" vertical="top" wrapText="1"/>
    </xf>
    <xf numFmtId="0" fontId="21" fillId="7" borderId="1" xfId="0" applyFont="1" applyFill="1" applyBorder="1" applyAlignment="1">
      <alignment horizontal="center" vertical="top" wrapText="1"/>
    </xf>
    <xf numFmtId="0" fontId="21" fillId="7" borderId="61" xfId="0" applyFont="1" applyFill="1" applyBorder="1" applyAlignment="1">
      <alignment horizontal="justify" vertical="top" wrapText="1"/>
    </xf>
    <xf numFmtId="0" fontId="21" fillId="7" borderId="1" xfId="0" applyFont="1" applyFill="1" applyBorder="1" applyAlignment="1">
      <alignment horizontal="center" vertical="top"/>
    </xf>
    <xf numFmtId="0" fontId="23" fillId="8" borderId="1" xfId="0" applyFont="1" applyFill="1" applyBorder="1" applyAlignment="1">
      <alignment horizontal="center" vertical="top"/>
    </xf>
    <xf numFmtId="0" fontId="7" fillId="0" borderId="1" xfId="0" applyFont="1" applyBorder="1" applyAlignment="1">
      <alignment horizontal="center" vertical="top"/>
    </xf>
    <xf numFmtId="0" fontId="7" fillId="0" borderId="61" xfId="0" applyFont="1" applyBorder="1" applyAlignment="1">
      <alignment horizontal="justify" vertical="top" wrapText="1"/>
    </xf>
    <xf numFmtId="0" fontId="23" fillId="0" borderId="1" xfId="0" applyFont="1" applyBorder="1" applyAlignment="1">
      <alignment horizontal="center" vertical="top" wrapText="1"/>
    </xf>
    <xf numFmtId="0" fontId="7" fillId="0" borderId="61" xfId="0" applyFont="1" applyBorder="1" applyAlignment="1">
      <alignment vertical="top" wrapText="1"/>
    </xf>
    <xf numFmtId="0" fontId="23" fillId="0" borderId="1" xfId="0" applyFont="1" applyBorder="1" applyAlignment="1">
      <alignment horizontal="center" vertical="top"/>
    </xf>
    <xf numFmtId="0" fontId="25" fillId="0" borderId="61" xfId="0" applyFont="1" applyBorder="1" applyAlignment="1">
      <alignment horizontal="justify" vertical="top" wrapText="1"/>
    </xf>
    <xf numFmtId="0" fontId="20" fillId="0" borderId="1" xfId="0" applyFont="1" applyBorder="1" applyAlignment="1">
      <alignment horizontal="center" vertical="top"/>
    </xf>
    <xf numFmtId="0" fontId="21" fillId="8" borderId="1" xfId="0" applyFont="1" applyFill="1" applyBorder="1" applyAlignment="1">
      <alignment horizontal="center" vertical="top"/>
    </xf>
    <xf numFmtId="0" fontId="25" fillId="0" borderId="61" xfId="0" applyFont="1" applyBorder="1" applyAlignment="1">
      <alignment vertical="top" wrapText="1"/>
    </xf>
    <xf numFmtId="0" fontId="7" fillId="0" borderId="14" xfId="0" applyFont="1" applyBorder="1" applyAlignment="1">
      <alignment vertical="top" wrapText="1"/>
    </xf>
    <xf numFmtId="0" fontId="20" fillId="0" borderId="0" xfId="0" applyFont="1" applyAlignment="1">
      <alignment horizontal="center" vertical="top"/>
    </xf>
    <xf numFmtId="0" fontId="0" fillId="0" borderId="0" xfId="0" applyAlignment="1">
      <alignment horizontal="center"/>
    </xf>
    <xf numFmtId="0" fontId="26" fillId="7" borderId="1" xfId="0" applyFont="1" applyFill="1" applyBorder="1" applyAlignment="1">
      <alignment horizontal="center" vertical="top" wrapText="1"/>
    </xf>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27" fillId="0" borderId="0" xfId="0" applyFont="1" applyAlignment="1">
      <alignment horizontal="center"/>
    </xf>
    <xf numFmtId="0" fontId="21" fillId="7" borderId="1" xfId="0" applyFont="1" applyFill="1" applyBorder="1" applyAlignment="1">
      <alignment horizontal="justify" vertical="top" wrapText="1"/>
    </xf>
    <xf numFmtId="0" fontId="7" fillId="0" borderId="0" xfId="0" applyFont="1" applyAlignment="1">
      <alignment vertical="top" wrapText="1"/>
    </xf>
    <xf numFmtId="0" fontId="21" fillId="8" borderId="1" xfId="0" applyFont="1" applyFill="1" applyBorder="1" applyAlignment="1">
      <alignment horizontal="center" vertical="top" wrapText="1"/>
    </xf>
    <xf numFmtId="0" fontId="21" fillId="0" borderId="0" xfId="0" applyFont="1" applyAlignment="1">
      <alignment horizontal="center" vertical="top"/>
    </xf>
    <xf numFmtId="0" fontId="23" fillId="0" borderId="0" xfId="0" applyFont="1" applyAlignment="1">
      <alignment horizontal="center" vertical="top"/>
    </xf>
    <xf numFmtId="0" fontId="29" fillId="0" borderId="0" xfId="0" applyFont="1" applyAlignment="1">
      <alignment horizontal="center" vertical="top"/>
    </xf>
    <xf numFmtId="0" fontId="23" fillId="0" borderId="0" xfId="0" applyFont="1" applyAlignment="1">
      <alignment horizontal="center" vertical="top" wrapText="1"/>
    </xf>
    <xf numFmtId="0" fontId="21" fillId="0" borderId="0" xfId="0" applyFont="1" applyAlignment="1">
      <alignment horizontal="center" vertical="top" wrapText="1"/>
    </xf>
    <xf numFmtId="0" fontId="7" fillId="0" borderId="0" xfId="0" applyFont="1" applyAlignment="1">
      <alignment horizontal="justify" vertical="top" wrapText="1"/>
    </xf>
    <xf numFmtId="0" fontId="21" fillId="0" borderId="1" xfId="0" applyFont="1" applyBorder="1" applyAlignment="1">
      <alignment horizontal="center" vertical="top" wrapText="1"/>
    </xf>
    <xf numFmtId="0" fontId="28" fillId="0" borderId="1" xfId="0" applyFont="1" applyBorder="1" applyAlignment="1">
      <alignment horizontal="center" vertical="top"/>
    </xf>
    <xf numFmtId="0" fontId="7" fillId="0" borderId="9" xfId="0" applyFont="1" applyBorder="1" applyAlignment="1">
      <alignment horizontal="justify" vertical="top" wrapText="1"/>
    </xf>
    <xf numFmtId="0" fontId="28" fillId="0" borderId="1" xfId="0" applyFont="1" applyBorder="1" applyAlignment="1">
      <alignment horizontal="center" vertical="top" wrapText="1"/>
    </xf>
    <xf numFmtId="0" fontId="7" fillId="0" borderId="61" xfId="0" applyFont="1" applyBorder="1" applyAlignment="1">
      <alignment horizontal="center" vertical="top" wrapText="1"/>
    </xf>
    <xf numFmtId="0" fontId="7" fillId="0" borderId="61" xfId="0" applyFont="1" applyBorder="1" applyAlignment="1">
      <alignment horizontal="left" vertical="top" wrapText="1"/>
    </xf>
    <xf numFmtId="0" fontId="7" fillId="0" borderId="1" xfId="0" applyFont="1" applyBorder="1" applyAlignment="1">
      <alignment horizontal="justify" vertical="top" wrapText="1"/>
    </xf>
    <xf numFmtId="0" fontId="28" fillId="0" borderId="0" xfId="0" applyFont="1" applyAlignment="1">
      <alignment horizontal="center" vertical="top" wrapText="1"/>
    </xf>
    <xf numFmtId="14" fontId="7" fillId="0" borderId="1" xfId="0" applyNumberFormat="1" applyFont="1" applyBorder="1" applyAlignment="1">
      <alignment horizontal="center" vertical="top" wrapText="1"/>
    </xf>
    <xf numFmtId="0" fontId="23" fillId="0" borderId="2" xfId="0" applyFont="1" applyBorder="1" applyAlignment="1">
      <alignment horizontal="center" vertical="top" wrapText="1"/>
    </xf>
    <xf numFmtId="0" fontId="28" fillId="0" borderId="2" xfId="0" applyFont="1" applyBorder="1" applyAlignment="1">
      <alignment horizontal="center" vertical="top" wrapText="1"/>
    </xf>
    <xf numFmtId="0" fontId="7" fillId="0" borderId="0" xfId="0" applyFont="1" applyAlignment="1">
      <alignment horizontal="center" vertical="top" wrapText="1"/>
    </xf>
    <xf numFmtId="0" fontId="31" fillId="0" borderId="0" xfId="0" applyFont="1" applyAlignment="1">
      <alignment horizontal="center" vertical="top" wrapText="1"/>
    </xf>
    <xf numFmtId="0" fontId="0" fillId="0" borderId="1" xfId="0" applyBorder="1" applyAlignment="1">
      <alignment wrapText="1"/>
    </xf>
    <xf numFmtId="0" fontId="7" fillId="0" borderId="61" xfId="0" applyFont="1" applyBorder="1" applyAlignment="1">
      <alignment horizontal="center" vertical="top"/>
    </xf>
    <xf numFmtId="0" fontId="7" fillId="0" borderId="61" xfId="0" applyFont="1" applyBorder="1" applyAlignment="1">
      <alignment vertical="top"/>
    </xf>
    <xf numFmtId="0" fontId="0" fillId="0" borderId="0" xfId="0" applyAlignment="1">
      <alignment horizontal="center" wrapText="1"/>
    </xf>
    <xf numFmtId="0" fontId="21" fillId="0" borderId="1"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1" xfId="0" applyFont="1" applyBorder="1" applyAlignment="1">
      <alignment horizontal="center" vertical="center" wrapText="1"/>
    </xf>
    <xf numFmtId="0" fontId="26" fillId="0" borderId="1" xfId="0" applyFont="1" applyBorder="1" applyAlignment="1">
      <alignment horizontal="center" vertical="center" wrapText="1"/>
    </xf>
    <xf numFmtId="49" fontId="19" fillId="0" borderId="6"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0" fontId="38" fillId="0" borderId="0" xfId="0" applyFont="1" applyAlignment="1">
      <alignment vertical="top" wrapText="1"/>
    </xf>
    <xf numFmtId="49" fontId="12" fillId="0" borderId="9" xfId="0" applyNumberFormat="1" applyFont="1" applyBorder="1" applyAlignment="1">
      <alignment horizontal="center" vertical="center" wrapText="1"/>
    </xf>
    <xf numFmtId="49" fontId="8" fillId="0" borderId="70" xfId="0" applyNumberFormat="1" applyFont="1" applyBorder="1" applyAlignment="1">
      <alignment horizontal="center" vertical="center" wrapText="1"/>
    </xf>
    <xf numFmtId="49" fontId="19" fillId="0" borderId="1" xfId="0" applyNumberFormat="1" applyFont="1" applyBorder="1" applyAlignment="1">
      <alignment horizontal="left" vertical="top" wrapText="1"/>
    </xf>
    <xf numFmtId="0" fontId="19" fillId="0" borderId="1" xfId="0" applyFont="1" applyBorder="1" applyAlignment="1">
      <alignment vertical="top" wrapText="1"/>
    </xf>
    <xf numFmtId="0" fontId="12" fillId="0" borderId="1" xfId="0" applyFont="1" applyBorder="1" applyAlignment="1">
      <alignment horizontal="center" vertical="center" wrapText="1"/>
    </xf>
    <xf numFmtId="0" fontId="44" fillId="5" borderId="0" xfId="0" applyFont="1" applyFill="1" applyAlignment="1">
      <alignment vertical="top" wrapText="1"/>
    </xf>
    <xf numFmtId="49" fontId="8" fillId="5" borderId="61" xfId="0" applyNumberFormat="1" applyFont="1" applyFill="1" applyBorder="1" applyAlignment="1">
      <alignment horizontal="center" vertical="center" wrapText="1"/>
    </xf>
    <xf numFmtId="0" fontId="8" fillId="5" borderId="7" xfId="0" applyFont="1" applyFill="1" applyBorder="1" applyAlignment="1">
      <alignment horizontal="center" vertical="center"/>
    </xf>
    <xf numFmtId="49" fontId="8" fillId="5" borderId="38" xfId="0" applyNumberFormat="1" applyFont="1" applyFill="1" applyBorder="1" applyAlignment="1">
      <alignment horizontal="left" vertical="center"/>
    </xf>
    <xf numFmtId="49" fontId="8" fillId="5" borderId="61" xfId="0" applyNumberFormat="1" applyFont="1" applyFill="1" applyBorder="1" applyAlignment="1">
      <alignment horizontal="center" vertical="center"/>
    </xf>
    <xf numFmtId="0" fontId="8" fillId="5" borderId="57" xfId="0" applyFont="1" applyFill="1" applyBorder="1" applyAlignment="1">
      <alignment horizontal="center" vertical="center"/>
    </xf>
    <xf numFmtId="4" fontId="8" fillId="5" borderId="38" xfId="0" applyNumberFormat="1" applyFont="1" applyFill="1" applyBorder="1" applyAlignment="1">
      <alignment horizontal="center" vertical="center"/>
    </xf>
    <xf numFmtId="4" fontId="8" fillId="5" borderId="61" xfId="0" applyNumberFormat="1" applyFont="1" applyFill="1" applyBorder="1" applyAlignment="1">
      <alignment horizontal="center" vertical="center"/>
    </xf>
    <xf numFmtId="49" fontId="8" fillId="5" borderId="60" xfId="0" applyNumberFormat="1" applyFont="1" applyFill="1" applyBorder="1" applyAlignment="1">
      <alignment horizontal="center" vertical="center"/>
    </xf>
    <xf numFmtId="49" fontId="8" fillId="5" borderId="47" xfId="0" applyNumberFormat="1" applyFont="1" applyFill="1" applyBorder="1" applyAlignment="1">
      <alignment horizontal="center" vertical="center" wrapText="1"/>
    </xf>
    <xf numFmtId="4" fontId="8" fillId="5" borderId="40" xfId="0" applyNumberFormat="1" applyFont="1" applyFill="1" applyBorder="1" applyAlignment="1">
      <alignment horizontal="center" vertical="center"/>
    </xf>
    <xf numFmtId="4" fontId="8" fillId="5" borderId="55" xfId="0" applyNumberFormat="1" applyFont="1" applyFill="1" applyBorder="1" applyAlignment="1">
      <alignment horizontal="center" vertical="center"/>
    </xf>
    <xf numFmtId="0" fontId="8" fillId="5" borderId="39" xfId="0" applyFont="1" applyFill="1" applyBorder="1" applyAlignment="1">
      <alignment horizontal="center" vertical="center"/>
    </xf>
    <xf numFmtId="49" fontId="8" fillId="5" borderId="66" xfId="0" applyNumberFormat="1" applyFont="1" applyFill="1" applyBorder="1" applyAlignment="1">
      <alignment horizontal="center" vertical="center" wrapText="1"/>
    </xf>
    <xf numFmtId="0" fontId="8" fillId="5" borderId="66" xfId="0" applyFont="1" applyFill="1" applyBorder="1" applyAlignment="1">
      <alignment horizontal="center" vertical="center"/>
    </xf>
    <xf numFmtId="0" fontId="8" fillId="5" borderId="68" xfId="0" applyFont="1" applyFill="1" applyBorder="1" applyAlignment="1">
      <alignment horizontal="center" vertical="center"/>
    </xf>
    <xf numFmtId="49" fontId="8" fillId="5" borderId="39" xfId="0" applyNumberFormat="1" applyFont="1" applyFill="1" applyBorder="1" applyAlignment="1">
      <alignment horizontal="left" vertical="center"/>
    </xf>
    <xf numFmtId="49" fontId="8" fillId="5" borderId="66" xfId="0" applyNumberFormat="1" applyFont="1" applyFill="1" applyBorder="1" applyAlignment="1">
      <alignment horizontal="center" vertical="center"/>
    </xf>
    <xf numFmtId="0" fontId="8" fillId="5" borderId="65" xfId="0" applyFont="1" applyFill="1" applyBorder="1" applyAlignment="1">
      <alignment horizontal="center" vertical="center"/>
    </xf>
    <xf numFmtId="4" fontId="8" fillId="5" borderId="40" xfId="0" applyNumberFormat="1" applyFont="1" applyFill="1" applyBorder="1" applyAlignment="1">
      <alignment horizontal="center" vertical="top" wrapText="1"/>
    </xf>
    <xf numFmtId="4" fontId="8" fillId="5" borderId="55" xfId="0" applyNumberFormat="1" applyFont="1" applyFill="1" applyBorder="1" applyAlignment="1">
      <alignment horizontal="center" vertical="top" wrapText="1"/>
    </xf>
    <xf numFmtId="49" fontId="8" fillId="5" borderId="67" xfId="0" applyNumberFormat="1" applyFont="1" applyFill="1" applyBorder="1" applyAlignment="1">
      <alignment horizontal="center" vertical="center"/>
    </xf>
    <xf numFmtId="49" fontId="8" fillId="5" borderId="48" xfId="0" applyNumberFormat="1" applyFont="1" applyFill="1" applyBorder="1" applyAlignment="1">
      <alignment horizontal="center" vertical="center" wrapText="1"/>
    </xf>
    <xf numFmtId="0" fontId="5" fillId="0" borderId="43" xfId="0" applyFont="1" applyBorder="1" applyAlignment="1">
      <alignment horizontal="center" vertical="center"/>
    </xf>
    <xf numFmtId="0" fontId="6" fillId="0" borderId="43" xfId="0" applyFont="1" applyBorder="1" applyAlignment="1">
      <alignment horizontal="center" vertical="center"/>
    </xf>
    <xf numFmtId="0" fontId="6" fillId="0" borderId="51" xfId="0" applyFont="1" applyBorder="1" applyAlignment="1">
      <alignment horizontal="center" vertical="center"/>
    </xf>
    <xf numFmtId="4" fontId="5" fillId="5" borderId="17" xfId="0" applyNumberFormat="1" applyFont="1" applyFill="1" applyBorder="1" applyAlignment="1">
      <alignment horizontal="center" vertical="center"/>
    </xf>
    <xf numFmtId="0" fontId="5" fillId="5" borderId="73" xfId="0" applyFont="1" applyFill="1" applyBorder="1" applyAlignment="1">
      <alignment horizontal="center" vertical="center"/>
    </xf>
    <xf numFmtId="0" fontId="5" fillId="5" borderId="1" xfId="0" applyFont="1" applyFill="1" applyBorder="1" applyAlignment="1">
      <alignment horizontal="center" vertical="center"/>
    </xf>
    <xf numFmtId="49"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xf>
    <xf numFmtId="0" fontId="5" fillId="0" borderId="41" xfId="0" applyFont="1" applyFill="1" applyBorder="1" applyAlignment="1">
      <alignment horizontal="center" vertical="center"/>
    </xf>
    <xf numFmtId="49" fontId="5" fillId="0" borderId="72" xfId="0" applyNumberFormat="1" applyFont="1" applyFill="1" applyBorder="1" applyAlignment="1">
      <alignment horizontal="center" vertical="center"/>
    </xf>
    <xf numFmtId="49" fontId="5" fillId="0" borderId="70"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2" fillId="0" borderId="56" xfId="0" applyFont="1" applyFill="1" applyBorder="1" applyAlignment="1">
      <alignment horizontal="center" vertical="center"/>
    </xf>
    <xf numFmtId="0" fontId="8" fillId="5" borderId="40" xfId="0" applyFont="1" applyFill="1" applyBorder="1" applyAlignment="1">
      <alignment horizontal="center" vertical="center"/>
    </xf>
    <xf numFmtId="49" fontId="8" fillId="5" borderId="55" xfId="0" applyNumberFormat="1" applyFont="1" applyFill="1" applyBorder="1" applyAlignment="1">
      <alignment horizontal="center" vertical="center" wrapText="1"/>
    </xf>
    <xf numFmtId="0" fontId="8" fillId="5" borderId="55" xfId="0" applyFont="1" applyFill="1" applyBorder="1" applyAlignment="1">
      <alignment horizontal="center" vertical="center"/>
    </xf>
    <xf numFmtId="0" fontId="8" fillId="5" borderId="63" xfId="0" applyFont="1" applyFill="1" applyBorder="1" applyAlignment="1">
      <alignment horizontal="center" vertical="center"/>
    </xf>
    <xf numFmtId="49" fontId="8" fillId="5" borderId="40" xfId="0" applyNumberFormat="1" applyFont="1" applyFill="1" applyBorder="1" applyAlignment="1">
      <alignment horizontal="left" vertical="center"/>
    </xf>
    <xf numFmtId="49" fontId="8" fillId="5" borderId="55" xfId="0" applyNumberFormat="1" applyFont="1" applyFill="1" applyBorder="1" applyAlignment="1">
      <alignment horizontal="center" vertical="center"/>
    </xf>
    <xf numFmtId="0" fontId="8" fillId="5" borderId="56" xfId="0" applyFont="1" applyFill="1" applyBorder="1" applyAlignment="1">
      <alignment horizontal="center" vertical="center"/>
    </xf>
    <xf numFmtId="49" fontId="8" fillId="5" borderId="59" xfId="0" applyNumberFormat="1" applyFont="1" applyFill="1" applyBorder="1" applyAlignment="1">
      <alignment horizontal="center" vertical="center" wrapText="1"/>
    </xf>
    <xf numFmtId="49" fontId="8" fillId="5" borderId="46" xfId="0" applyNumberFormat="1" applyFont="1" applyFill="1" applyBorder="1" applyAlignment="1">
      <alignment horizontal="center" vertical="center" wrapText="1"/>
    </xf>
    <xf numFmtId="0" fontId="5" fillId="0" borderId="71" xfId="0" applyFont="1" applyFill="1" applyBorder="1" applyAlignment="1">
      <alignment horizontal="center" vertical="center"/>
    </xf>
    <xf numFmtId="49" fontId="5" fillId="0" borderId="55" xfId="0" applyNumberFormat="1" applyFont="1" applyFill="1" applyBorder="1" applyAlignment="1">
      <alignment horizontal="center" vertical="center" wrapText="1"/>
    </xf>
    <xf numFmtId="0" fontId="5" fillId="0" borderId="56" xfId="0" applyFont="1" applyFill="1" applyBorder="1" applyAlignment="1">
      <alignment horizontal="center" vertical="center" wrapText="1"/>
    </xf>
    <xf numFmtId="49" fontId="12" fillId="0" borderId="59" xfId="0" applyNumberFormat="1" applyFont="1" applyFill="1" applyBorder="1" applyAlignment="1">
      <alignment horizontal="center" vertical="center" wrapText="1"/>
    </xf>
    <xf numFmtId="49" fontId="12" fillId="0" borderId="70" xfId="0" applyNumberFormat="1" applyFont="1" applyFill="1" applyBorder="1" applyAlignment="1">
      <alignment horizontal="center" vertical="center" wrapText="1"/>
    </xf>
    <xf numFmtId="0" fontId="12" fillId="0" borderId="55" xfId="0" applyFont="1" applyFill="1" applyBorder="1" applyAlignment="1">
      <alignment horizontal="center" vertical="center"/>
    </xf>
    <xf numFmtId="49" fontId="12" fillId="0" borderId="59" xfId="0" applyNumberFormat="1" applyFont="1" applyFill="1" applyBorder="1" applyAlignment="1">
      <alignment horizontal="center" vertical="center"/>
    </xf>
    <xf numFmtId="0" fontId="5" fillId="5" borderId="74" xfId="0" applyFont="1" applyFill="1" applyBorder="1" applyAlignment="1">
      <alignment horizontal="center" vertical="center" wrapText="1"/>
    </xf>
    <xf numFmtId="0" fontId="5" fillId="5" borderId="78" xfId="0" applyFont="1" applyFill="1" applyBorder="1" applyAlignment="1">
      <alignment horizontal="center" vertical="center"/>
    </xf>
    <xf numFmtId="49" fontId="5" fillId="5" borderId="32" xfId="0" applyNumberFormat="1" applyFont="1" applyFill="1" applyBorder="1" applyAlignment="1">
      <alignment horizontal="center" vertical="center"/>
    </xf>
    <xf numFmtId="0" fontId="34" fillId="0" borderId="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2" xfId="0" applyFont="1" applyFill="1" applyBorder="1" applyAlignment="1">
      <alignment horizontal="center" vertical="center"/>
    </xf>
    <xf numFmtId="49" fontId="19" fillId="0" borderId="61"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19" fillId="0" borderId="6" xfId="0" applyNumberFormat="1" applyFont="1" applyFill="1" applyBorder="1" applyAlignment="1">
      <alignment horizontal="left" vertical="top" wrapText="1"/>
    </xf>
    <xf numFmtId="0" fontId="7" fillId="0" borderId="1" xfId="0" applyFont="1" applyFill="1" applyBorder="1" applyAlignment="1">
      <alignment horizontal="center" vertical="top" wrapText="1"/>
    </xf>
    <xf numFmtId="0" fontId="19" fillId="0" borderId="1" xfId="0" applyFont="1" applyFill="1" applyBorder="1" applyAlignment="1">
      <alignment vertical="top" wrapText="1"/>
    </xf>
    <xf numFmtId="0" fontId="20" fillId="5" borderId="10" xfId="0" applyFont="1" applyFill="1" applyBorder="1" applyAlignment="1">
      <alignment vertical="top" wrapText="1"/>
    </xf>
    <xf numFmtId="49" fontId="7" fillId="0" borderId="1" xfId="0" applyNumberFormat="1" applyFont="1" applyFill="1" applyBorder="1" applyAlignment="1">
      <alignment horizontal="left" vertical="top" wrapText="1"/>
    </xf>
    <xf numFmtId="49" fontId="19" fillId="0" borderId="1" xfId="0" applyNumberFormat="1" applyFont="1" applyFill="1" applyBorder="1" applyAlignment="1">
      <alignment horizontal="left" vertical="top" wrapText="1"/>
    </xf>
    <xf numFmtId="0" fontId="5" fillId="0" borderId="13" xfId="0" applyFont="1" applyFill="1" applyBorder="1" applyAlignment="1">
      <alignment horizontal="center" vertical="center"/>
    </xf>
    <xf numFmtId="49" fontId="5" fillId="0" borderId="71" xfId="0" applyNumberFormat="1" applyFont="1" applyFill="1" applyBorder="1" applyAlignment="1">
      <alignment horizontal="left"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49" fontId="5" fillId="0" borderId="73" xfId="0" applyNumberFormat="1" applyFont="1" applyFill="1" applyBorder="1" applyAlignment="1">
      <alignment horizontal="left" vertical="center"/>
    </xf>
    <xf numFmtId="0" fontId="5" fillId="0" borderId="61" xfId="0" applyFont="1" applyFill="1" applyBorder="1" applyAlignment="1">
      <alignment horizontal="center" vertical="center"/>
    </xf>
    <xf numFmtId="0" fontId="5" fillId="0" borderId="7" xfId="0" applyFont="1" applyFill="1" applyBorder="1" applyAlignment="1">
      <alignment horizontal="center" vertical="center"/>
    </xf>
    <xf numFmtId="49" fontId="5" fillId="0" borderId="38" xfId="0" applyNumberFormat="1" applyFont="1" applyFill="1" applyBorder="1" applyAlignment="1">
      <alignment horizontal="left" vertical="center"/>
    </xf>
    <xf numFmtId="0" fontId="5" fillId="0" borderId="55" xfId="0" applyFont="1" applyFill="1" applyBorder="1" applyAlignment="1">
      <alignment horizontal="center" vertical="center"/>
    </xf>
    <xf numFmtId="0" fontId="5" fillId="0" borderId="63" xfId="0" applyFont="1" applyFill="1" applyBorder="1" applyAlignment="1">
      <alignment horizontal="center" vertical="center"/>
    </xf>
    <xf numFmtId="49" fontId="5" fillId="0" borderId="40" xfId="0" applyNumberFormat="1" applyFont="1" applyFill="1" applyBorder="1" applyAlignment="1">
      <alignment horizontal="left" vertical="center"/>
    </xf>
    <xf numFmtId="0" fontId="1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3" xfId="0" applyFont="1" applyFill="1" applyBorder="1" applyAlignment="1">
      <alignment horizontal="center" vertical="center"/>
    </xf>
    <xf numFmtId="49" fontId="5" fillId="0" borderId="9" xfId="0" applyNumberFormat="1" applyFont="1" applyFill="1" applyBorder="1" applyAlignment="1">
      <alignment horizontal="center" vertical="center" wrapText="1"/>
    </xf>
    <xf numFmtId="0" fontId="5" fillId="0" borderId="38" xfId="0" applyFont="1" applyFill="1" applyBorder="1" applyAlignment="1">
      <alignment horizontal="center" vertical="center"/>
    </xf>
    <xf numFmtId="49" fontId="12" fillId="0" borderId="61" xfId="0" applyNumberFormat="1"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40" xfId="0" applyFont="1" applyFill="1" applyBorder="1" applyAlignment="1">
      <alignment horizontal="center" vertical="center"/>
    </xf>
    <xf numFmtId="49" fontId="5" fillId="0" borderId="6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8" fillId="0" borderId="71" xfId="0" applyNumberFormat="1" applyFont="1" applyFill="1" applyBorder="1" applyAlignment="1">
      <alignment horizontal="left" vertical="center" wrapText="1"/>
    </xf>
    <xf numFmtId="49" fontId="8" fillId="0" borderId="71" xfId="0" applyNumberFormat="1" applyFont="1" applyFill="1" applyBorder="1" applyAlignment="1">
      <alignment horizontal="left" vertical="center"/>
    </xf>
    <xf numFmtId="0" fontId="5" fillId="0" borderId="1" xfId="0" applyFont="1" applyFill="1" applyBorder="1" applyAlignment="1">
      <alignment vertical="center"/>
    </xf>
    <xf numFmtId="49" fontId="8" fillId="0" borderId="1" xfId="0" applyNumberFormat="1" applyFont="1" applyFill="1" applyBorder="1" applyAlignment="1">
      <alignment horizontal="center" vertical="center" wrapText="1"/>
    </xf>
    <xf numFmtId="49" fontId="8" fillId="0" borderId="11" xfId="0" applyNumberFormat="1" applyFont="1" applyFill="1" applyBorder="1" applyAlignment="1">
      <alignment horizontal="left" vertical="center"/>
    </xf>
    <xf numFmtId="49" fontId="8" fillId="0" borderId="11" xfId="0" applyNumberFormat="1" applyFont="1" applyFill="1" applyBorder="1" applyAlignment="1">
      <alignment horizontal="left" vertical="center" wrapText="1"/>
    </xf>
    <xf numFmtId="0" fontId="46" fillId="0" borderId="1" xfId="0" applyFont="1" applyFill="1" applyBorder="1" applyAlignment="1">
      <alignment horizontal="center" vertical="center"/>
    </xf>
    <xf numFmtId="49" fontId="46" fillId="0" borderId="11" xfId="0" applyNumberFormat="1" applyFont="1" applyFill="1" applyBorder="1" applyAlignment="1">
      <alignment horizontal="center" vertical="center" wrapText="1"/>
    </xf>
    <xf numFmtId="0" fontId="46" fillId="0" borderId="11" xfId="0" applyFont="1" applyFill="1" applyBorder="1" applyAlignment="1">
      <alignment horizontal="center" vertical="center"/>
    </xf>
    <xf numFmtId="0" fontId="46" fillId="0" borderId="13" xfId="0" applyFont="1" applyFill="1" applyBorder="1" applyAlignment="1">
      <alignment horizontal="center" vertical="center"/>
    </xf>
    <xf numFmtId="49" fontId="46" fillId="0" borderId="71" xfId="0" applyNumberFormat="1" applyFont="1" applyFill="1" applyBorder="1" applyAlignment="1">
      <alignment horizontal="left" vertical="center"/>
    </xf>
    <xf numFmtId="49" fontId="46" fillId="0" borderId="71" xfId="0" applyNumberFormat="1" applyFont="1" applyFill="1" applyBorder="1" applyAlignment="1">
      <alignment horizontal="left" vertical="center" wrapText="1"/>
    </xf>
    <xf numFmtId="0" fontId="12" fillId="0" borderId="38" xfId="0" applyFont="1" applyFill="1" applyBorder="1" applyAlignment="1">
      <alignment horizontal="center" vertical="center"/>
    </xf>
    <xf numFmtId="0" fontId="46" fillId="0" borderId="61" xfId="0" applyFont="1" applyFill="1" applyBorder="1" applyAlignment="1">
      <alignment horizontal="center" vertical="center" wrapText="1"/>
    </xf>
    <xf numFmtId="0" fontId="12" fillId="0" borderId="61" xfId="0" applyFont="1" applyFill="1" applyBorder="1" applyAlignment="1">
      <alignment horizontal="center" vertical="center" wrapText="1"/>
    </xf>
    <xf numFmtId="49" fontId="12" fillId="0" borderId="38" xfId="0" applyNumberFormat="1" applyFont="1" applyFill="1" applyBorder="1" applyAlignment="1">
      <alignment horizontal="left" vertical="center" wrapText="1"/>
    </xf>
    <xf numFmtId="49" fontId="12" fillId="0" borderId="11" xfId="0" applyNumberFormat="1" applyFont="1" applyFill="1" applyBorder="1" applyAlignment="1">
      <alignment horizontal="center" vertical="center" wrapText="1"/>
    </xf>
    <xf numFmtId="0" fontId="12" fillId="0" borderId="15" xfId="0" applyFont="1" applyFill="1" applyBorder="1" applyAlignment="1">
      <alignment horizontal="center" vertical="center"/>
    </xf>
    <xf numFmtId="49" fontId="12" fillId="0" borderId="55" xfId="0" applyNumberFormat="1" applyFont="1" applyFill="1" applyBorder="1" applyAlignment="1">
      <alignment horizontal="center" vertical="center" wrapText="1"/>
    </xf>
    <xf numFmtId="49" fontId="12" fillId="0" borderId="40" xfId="0" applyNumberFormat="1" applyFont="1" applyFill="1" applyBorder="1" applyAlignment="1">
      <alignment horizontal="left" vertical="center" wrapText="1"/>
    </xf>
    <xf numFmtId="0" fontId="12" fillId="0" borderId="11" xfId="0" applyFont="1" applyFill="1" applyBorder="1" applyAlignment="1">
      <alignment horizontal="center" vertical="center"/>
    </xf>
    <xf numFmtId="49" fontId="12" fillId="0" borderId="71" xfId="0" applyNumberFormat="1" applyFont="1" applyFill="1" applyBorder="1" applyAlignment="1">
      <alignment horizontal="left" vertical="center" wrapText="1"/>
    </xf>
    <xf numFmtId="49" fontId="47" fillId="0" borderId="7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39" xfId="0" applyFont="1" applyFill="1" applyBorder="1" applyAlignment="1">
      <alignment horizontal="center" vertical="center"/>
    </xf>
    <xf numFmtId="49" fontId="5" fillId="0" borderId="66" xfId="0" applyNumberFormat="1" applyFont="1" applyFill="1" applyBorder="1" applyAlignment="1">
      <alignment horizontal="center" vertical="center" wrapText="1"/>
    </xf>
    <xf numFmtId="0" fontId="12" fillId="0" borderId="66" xfId="0" applyFont="1" applyFill="1" applyBorder="1" applyAlignment="1">
      <alignment horizontal="center" vertical="center"/>
    </xf>
    <xf numFmtId="0" fontId="5" fillId="0" borderId="68" xfId="0" applyFont="1" applyFill="1" applyBorder="1" applyAlignment="1">
      <alignment horizontal="center" vertical="center"/>
    </xf>
    <xf numFmtId="49" fontId="12" fillId="0" borderId="73" xfId="0" applyNumberFormat="1" applyFont="1" applyFill="1" applyBorder="1" applyAlignment="1">
      <alignment horizontal="left" vertical="center" wrapText="1"/>
    </xf>
    <xf numFmtId="0" fontId="5" fillId="0" borderId="21" xfId="0" applyFont="1" applyFill="1" applyBorder="1" applyAlignment="1">
      <alignment horizontal="center" vertical="center"/>
    </xf>
    <xf numFmtId="49" fontId="5" fillId="0" borderId="14" xfId="0" applyNumberFormat="1" applyFont="1" applyFill="1" applyBorder="1" applyAlignment="1">
      <alignment horizontal="center" vertical="center" wrapText="1"/>
    </xf>
    <xf numFmtId="0" fontId="12" fillId="0" borderId="1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Alignment="1">
      <alignment horizontal="center" vertical="center"/>
    </xf>
    <xf numFmtId="49" fontId="5" fillId="0" borderId="1" xfId="0" applyNumberFormat="1" applyFont="1" applyFill="1" applyBorder="1" applyAlignment="1">
      <alignment horizontal="left" vertical="center"/>
    </xf>
    <xf numFmtId="49" fontId="12" fillId="0" borderId="17" xfId="0" applyNumberFormat="1" applyFont="1" applyFill="1" applyBorder="1" applyAlignment="1">
      <alignment horizontal="center" vertical="center" wrapText="1"/>
    </xf>
    <xf numFmtId="0" fontId="12" fillId="0" borderId="17" xfId="0" applyFont="1" applyFill="1" applyBorder="1" applyAlignment="1">
      <alignment horizontal="center" vertical="center"/>
    </xf>
    <xf numFmtId="0" fontId="12" fillId="0" borderId="38"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5" fillId="0" borderId="63" xfId="0" applyFont="1" applyFill="1" applyBorder="1" applyAlignment="1">
      <alignment horizontal="center" vertical="center" wrapText="1"/>
    </xf>
    <xf numFmtId="49" fontId="5" fillId="0" borderId="40" xfId="0" applyNumberFormat="1" applyFont="1" applyFill="1" applyBorder="1" applyAlignment="1">
      <alignment horizontal="left" vertical="center" wrapText="1"/>
    </xf>
    <xf numFmtId="0" fontId="12"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49" fontId="5" fillId="0" borderId="71" xfId="0" applyNumberFormat="1" applyFont="1" applyFill="1" applyBorder="1" applyAlignment="1">
      <alignment horizontal="left" vertical="center" wrapText="1"/>
    </xf>
    <xf numFmtId="4" fontId="5" fillId="0" borderId="38" xfId="0" applyNumberFormat="1" applyFont="1" applyFill="1" applyBorder="1" applyAlignment="1">
      <alignment horizontal="center" vertical="center"/>
    </xf>
    <xf numFmtId="4" fontId="5" fillId="0" borderId="61" xfId="0" applyNumberFormat="1" applyFont="1" applyFill="1" applyBorder="1" applyAlignment="1">
      <alignment horizontal="center" vertical="center"/>
    </xf>
    <xf numFmtId="0" fontId="12" fillId="0" borderId="61" xfId="0" applyFont="1" applyFill="1" applyBorder="1" applyAlignment="1">
      <alignment horizontal="center" vertical="center"/>
    </xf>
    <xf numFmtId="0" fontId="12" fillId="0" borderId="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18" fillId="0" borderId="0" xfId="0" applyFont="1" applyFill="1" applyAlignment="1">
      <alignment horizontal="center" vertical="center"/>
    </xf>
    <xf numFmtId="4" fontId="18"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48" fillId="0" borderId="0" xfId="0" applyFont="1" applyFill="1" applyBorder="1" applyAlignment="1">
      <alignment horizontal="center" vertical="center"/>
    </xf>
    <xf numFmtId="4" fontId="5" fillId="0" borderId="1" xfId="0" applyNumberFormat="1" applyFont="1" applyFill="1" applyBorder="1" applyAlignment="1">
      <alignment vertical="center"/>
    </xf>
    <xf numFmtId="4" fontId="5" fillId="0" borderId="1" xfId="0" applyNumberFormat="1" applyFont="1" applyFill="1" applyBorder="1" applyAlignment="1">
      <alignment horizontal="center" vertical="center"/>
    </xf>
    <xf numFmtId="4" fontId="5" fillId="0" borderId="71" xfId="0" applyNumberFormat="1" applyFont="1" applyFill="1" applyBorder="1" applyAlignment="1">
      <alignment horizontal="center" vertical="center"/>
    </xf>
    <xf numFmtId="4" fontId="5" fillId="0" borderId="11" xfId="0" applyNumberFormat="1" applyFont="1" applyFill="1" applyBorder="1" applyAlignment="1">
      <alignment horizontal="center" vertical="center"/>
    </xf>
    <xf numFmtId="0" fontId="49" fillId="0" borderId="1" xfId="0" applyFont="1" applyFill="1" applyBorder="1" applyAlignment="1">
      <alignment horizontal="center" vertical="center"/>
    </xf>
    <xf numFmtId="0" fontId="34" fillId="0" borderId="1" xfId="0" applyFont="1" applyFill="1" applyBorder="1" applyAlignment="1">
      <alignment horizontal="center" vertical="center"/>
    </xf>
    <xf numFmtId="1" fontId="49" fillId="0" borderId="1" xfId="0" applyNumberFormat="1" applyFont="1" applyFill="1" applyBorder="1" applyAlignment="1">
      <alignment horizontal="center" vertical="center"/>
    </xf>
    <xf numFmtId="0" fontId="5" fillId="0" borderId="16" xfId="0" applyFont="1" applyFill="1" applyBorder="1" applyAlignment="1">
      <alignment horizontal="center" vertical="top" wrapText="1"/>
    </xf>
    <xf numFmtId="0" fontId="5" fillId="0" borderId="32" xfId="0" applyFont="1" applyFill="1" applyBorder="1" applyAlignment="1">
      <alignment horizontal="center" vertical="top" wrapText="1"/>
    </xf>
    <xf numFmtId="0" fontId="5" fillId="0" borderId="44" xfId="0" applyFont="1" applyFill="1" applyBorder="1" applyAlignment="1">
      <alignment horizontal="center" vertical="top" wrapText="1"/>
    </xf>
    <xf numFmtId="0" fontId="6" fillId="0" borderId="1" xfId="0" applyFont="1" applyFill="1" applyBorder="1" applyAlignment="1">
      <alignment horizontal="center" vertical="top" wrapText="1"/>
    </xf>
    <xf numFmtId="4" fontId="5" fillId="0" borderId="40" xfId="0" applyNumberFormat="1" applyFont="1" applyFill="1" applyBorder="1" applyAlignment="1">
      <alignment horizontal="center" vertical="center"/>
    </xf>
    <xf numFmtId="4" fontId="5" fillId="0" borderId="55" xfId="0" applyNumberFormat="1" applyFont="1" applyFill="1" applyBorder="1" applyAlignment="1">
      <alignment horizontal="center" vertical="center"/>
    </xf>
    <xf numFmtId="0" fontId="51" fillId="0" borderId="71" xfId="0" applyFont="1" applyFill="1" applyBorder="1" applyAlignment="1">
      <alignment horizontal="center" vertical="center"/>
    </xf>
    <xf numFmtId="49" fontId="52"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xf>
    <xf numFmtId="0" fontId="51" fillId="0" borderId="1" xfId="0" applyFont="1" applyFill="1" applyBorder="1" applyAlignment="1">
      <alignment horizontal="center" vertical="center"/>
    </xf>
    <xf numFmtId="49" fontId="51" fillId="0" borderId="11" xfId="0" applyNumberFormat="1" applyFont="1" applyFill="1" applyBorder="1" applyAlignment="1">
      <alignment horizontal="left" vertical="center"/>
    </xf>
    <xf numFmtId="49" fontId="51" fillId="0" borderId="11" xfId="0" applyNumberFormat="1" applyFont="1" applyFill="1" applyBorder="1" applyAlignment="1">
      <alignment horizontal="center" vertical="center" wrapText="1"/>
    </xf>
    <xf numFmtId="49" fontId="51" fillId="0" borderId="55" xfId="0" applyNumberFormat="1"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38" xfId="0" applyFont="1" applyFill="1" applyBorder="1" applyAlignment="1">
      <alignment horizontal="center" vertical="center" wrapText="1"/>
    </xf>
    <xf numFmtId="49" fontId="51" fillId="0" borderId="61" xfId="0" applyNumberFormat="1" applyFont="1" applyFill="1" applyBorder="1" applyAlignment="1">
      <alignment horizontal="center" vertical="center" wrapText="1"/>
    </xf>
    <xf numFmtId="0" fontId="51" fillId="0" borderId="61" xfId="0" applyFont="1" applyFill="1" applyBorder="1" applyAlignment="1">
      <alignment horizontal="center" vertical="center"/>
    </xf>
    <xf numFmtId="0" fontId="51" fillId="0" borderId="7" xfId="0" applyFont="1" applyFill="1" applyBorder="1" applyAlignment="1">
      <alignment horizontal="center" vertical="center"/>
    </xf>
    <xf numFmtId="49" fontId="51" fillId="0" borderId="38" xfId="0" applyNumberFormat="1" applyFont="1" applyFill="1" applyBorder="1" applyAlignment="1">
      <alignment horizontal="left" vertical="center"/>
    </xf>
    <xf numFmtId="0" fontId="51" fillId="0" borderId="7" xfId="0" applyFont="1" applyFill="1" applyBorder="1" applyAlignment="1">
      <alignment horizontal="center" vertical="center" wrapText="1"/>
    </xf>
    <xf numFmtId="4" fontId="6" fillId="0" borderId="51" xfId="0" applyNumberFormat="1" applyFont="1" applyFill="1" applyBorder="1" applyAlignment="1">
      <alignment horizontal="center" vertical="center"/>
    </xf>
    <xf numFmtId="4" fontId="6" fillId="0" borderId="62" xfId="0" applyNumberFormat="1" applyFont="1" applyFill="1" applyBorder="1" applyAlignment="1">
      <alignment horizontal="center" vertical="center"/>
    </xf>
    <xf numFmtId="49" fontId="5" fillId="0" borderId="58"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5" fillId="4" borderId="73"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71" xfId="0" applyFont="1" applyFill="1" applyBorder="1" applyAlignment="1">
      <alignment horizontal="center" vertical="center"/>
    </xf>
    <xf numFmtId="49" fontId="5" fillId="0" borderId="31" xfId="0" applyNumberFormat="1" applyFont="1" applyBorder="1" applyAlignment="1">
      <alignment horizontal="center" vertical="center" wrapText="1"/>
    </xf>
    <xf numFmtId="49" fontId="5" fillId="0" borderId="75" xfId="0" applyNumberFormat="1" applyFont="1" applyBorder="1" applyAlignment="1">
      <alignment horizontal="center" vertical="center" wrapText="1"/>
    </xf>
    <xf numFmtId="49" fontId="5" fillId="0" borderId="76"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1" xfId="0" applyFont="1" applyBorder="1" applyAlignment="1">
      <alignment horizontal="center" vertical="center"/>
    </xf>
    <xf numFmtId="0" fontId="5" fillId="0" borderId="7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49" fontId="12" fillId="0" borderId="8"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1" xfId="0"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75" xfId="0" applyFont="1" applyBorder="1" applyAlignment="1">
      <alignment horizontal="center" vertical="center"/>
    </xf>
    <xf numFmtId="0" fontId="5" fillId="0" borderId="15" xfId="0" applyFont="1" applyBorder="1" applyAlignment="1">
      <alignment horizontal="center" vertical="center"/>
    </xf>
    <xf numFmtId="0" fontId="5" fillId="0" borderId="71" xfId="0" applyFont="1" applyBorder="1" applyAlignment="1">
      <alignment horizontal="center" vertical="center"/>
    </xf>
    <xf numFmtId="0" fontId="5" fillId="5" borderId="16" xfId="0" applyFont="1" applyFill="1" applyBorder="1" applyAlignment="1">
      <alignment horizontal="center" vertical="center"/>
    </xf>
    <xf numFmtId="0" fontId="5" fillId="5" borderId="3" xfId="0" applyFont="1" applyFill="1" applyBorder="1" applyAlignment="1">
      <alignment horizontal="center" vertical="center"/>
    </xf>
    <xf numFmtId="0" fontId="5" fillId="0" borderId="16" xfId="0" applyFont="1" applyBorder="1" applyAlignment="1">
      <alignment horizontal="center" vertical="center"/>
    </xf>
    <xf numFmtId="0" fontId="5" fillId="0" borderId="64" xfId="0" applyFont="1" applyBorder="1" applyAlignment="1">
      <alignment horizontal="center" vertical="center"/>
    </xf>
    <xf numFmtId="0" fontId="5" fillId="0" borderId="21" xfId="0" applyFont="1" applyBorder="1" applyAlignment="1">
      <alignment horizontal="center" vertical="center"/>
    </xf>
    <xf numFmtId="0" fontId="5" fillId="5" borderId="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5" fillId="0" borderId="73" xfId="0" applyFont="1" applyBorder="1" applyAlignment="1">
      <alignment horizontal="center" vertical="center"/>
    </xf>
    <xf numFmtId="0" fontId="5" fillId="5" borderId="2"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5" fillId="5" borderId="1" xfId="0" applyFont="1" applyFill="1" applyBorder="1" applyAlignment="1">
      <alignment horizontal="center" vertical="center"/>
    </xf>
    <xf numFmtId="0" fontId="5" fillId="5" borderId="73"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24" xfId="0" applyFont="1" applyFill="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5" fillId="5" borderId="31" xfId="0" applyFont="1" applyFill="1" applyBorder="1" applyAlignment="1">
      <alignment horizontal="center" vertical="center"/>
    </xf>
    <xf numFmtId="0" fontId="5" fillId="5" borderId="77" xfId="0" applyFont="1" applyFill="1" applyBorder="1" applyAlignment="1">
      <alignment horizontal="center" vertical="center"/>
    </xf>
    <xf numFmtId="0" fontId="5" fillId="0" borderId="15" xfId="0" applyFont="1" applyBorder="1" applyAlignment="1">
      <alignment horizontal="center" vertical="top"/>
    </xf>
    <xf numFmtId="0" fontId="5" fillId="0" borderId="21" xfId="0" applyFont="1" applyBorder="1" applyAlignment="1">
      <alignment horizontal="center" vertical="top"/>
    </xf>
    <xf numFmtId="0" fontId="5" fillId="0" borderId="71" xfId="0" applyFont="1" applyBorder="1" applyAlignment="1">
      <alignment horizontal="center" vertical="top"/>
    </xf>
    <xf numFmtId="0" fontId="5" fillId="5" borderId="16" xfId="0" applyFont="1" applyFill="1" applyBorder="1" applyAlignment="1">
      <alignment horizontal="center" vertical="top"/>
    </xf>
    <xf numFmtId="0" fontId="5" fillId="5" borderId="4" xfId="0" applyFont="1" applyFill="1" applyBorder="1" applyAlignment="1">
      <alignment horizontal="center" vertical="top"/>
    </xf>
    <xf numFmtId="0" fontId="5" fillId="5" borderId="3" xfId="0" applyFont="1" applyFill="1" applyBorder="1" applyAlignment="1">
      <alignment horizontal="center" vertical="top"/>
    </xf>
    <xf numFmtId="0" fontId="5" fillId="0" borderId="50" xfId="0" applyFont="1" applyBorder="1" applyAlignment="1">
      <alignment horizontal="center" vertical="top"/>
    </xf>
    <xf numFmtId="0" fontId="5" fillId="0" borderId="45" xfId="0" applyFont="1" applyBorder="1" applyAlignment="1">
      <alignment horizontal="center" vertical="top"/>
    </xf>
    <xf numFmtId="0" fontId="5" fillId="0" borderId="70" xfId="0" applyFont="1" applyBorder="1" applyAlignment="1">
      <alignment horizontal="center" vertical="top"/>
    </xf>
    <xf numFmtId="0" fontId="5" fillId="0" borderId="50" xfId="0" quotePrefix="1" applyFont="1" applyBorder="1" applyAlignment="1">
      <alignment horizontal="center" vertical="top" wrapText="1"/>
    </xf>
    <xf numFmtId="0" fontId="5" fillId="0" borderId="45" xfId="0" quotePrefix="1" applyFont="1" applyBorder="1" applyAlignment="1">
      <alignment horizontal="center" vertical="top" wrapText="1"/>
    </xf>
    <xf numFmtId="0" fontId="5" fillId="0" borderId="69" xfId="0" quotePrefix="1" applyFont="1" applyBorder="1" applyAlignment="1">
      <alignment horizontal="center" vertical="top" wrapText="1"/>
    </xf>
    <xf numFmtId="49" fontId="5" fillId="0" borderId="6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69" xfId="0" applyFont="1" applyBorder="1" applyAlignment="1">
      <alignment horizontal="center" vertical="center"/>
    </xf>
    <xf numFmtId="0" fontId="5" fillId="5" borderId="21" xfId="0" applyFont="1" applyFill="1" applyBorder="1" applyAlignment="1">
      <alignment horizontal="center" vertical="center"/>
    </xf>
    <xf numFmtId="49" fontId="12" fillId="0" borderId="31" xfId="0" applyNumberFormat="1" applyFont="1" applyBorder="1" applyAlignment="1">
      <alignment horizontal="center" vertical="center" wrapText="1"/>
    </xf>
    <xf numFmtId="49" fontId="12" fillId="0" borderId="76" xfId="0" applyNumberFormat="1" applyFont="1" applyBorder="1" applyAlignment="1">
      <alignment horizontal="center" vertical="center" wrapText="1"/>
    </xf>
    <xf numFmtId="0" fontId="12" fillId="0" borderId="31" xfId="0" applyFont="1" applyBorder="1" applyAlignment="1">
      <alignment horizontal="center" vertical="center"/>
    </xf>
    <xf numFmtId="0" fontId="12" fillId="0" borderId="76" xfId="0" applyFont="1" applyBorder="1" applyAlignment="1">
      <alignment horizontal="center" vertical="center"/>
    </xf>
    <xf numFmtId="0" fontId="5" fillId="0" borderId="77" xfId="0" applyFont="1" applyBorder="1" applyAlignment="1">
      <alignment horizontal="center" vertical="center"/>
    </xf>
    <xf numFmtId="0" fontId="5" fillId="0" borderId="24" xfId="0" applyFont="1" applyBorder="1" applyAlignment="1">
      <alignment horizontal="center" vertical="center"/>
    </xf>
    <xf numFmtId="0" fontId="12" fillId="0" borderId="24" xfId="0" applyFont="1" applyBorder="1" applyAlignment="1">
      <alignment horizontal="center" vertical="center"/>
    </xf>
    <xf numFmtId="0" fontId="5"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69" xfId="0" applyFont="1" applyBorder="1" applyAlignment="1">
      <alignment horizontal="center" vertical="top" wrapText="1"/>
    </xf>
    <xf numFmtId="0" fontId="5" fillId="0" borderId="50" xfId="0" applyFont="1" applyBorder="1" applyAlignment="1">
      <alignment horizontal="center" vertical="center"/>
    </xf>
    <xf numFmtId="0" fontId="5" fillId="0" borderId="70" xfId="0" applyFont="1" applyBorder="1" applyAlignment="1">
      <alignment horizontal="center" vertical="center"/>
    </xf>
    <xf numFmtId="0" fontId="5" fillId="0" borderId="70" xfId="0" applyFont="1" applyBorder="1" applyAlignment="1">
      <alignment horizontal="center" vertical="top" wrapText="1"/>
    </xf>
    <xf numFmtId="0" fontId="5" fillId="0" borderId="49" xfId="0" quotePrefix="1" applyFont="1" applyBorder="1" applyAlignment="1">
      <alignment horizontal="center" vertical="top" wrapText="1"/>
    </xf>
    <xf numFmtId="0" fontId="5" fillId="0" borderId="34" xfId="0" quotePrefix="1" applyFont="1" applyBorder="1" applyAlignment="1">
      <alignment horizontal="center" vertical="top" wrapText="1"/>
    </xf>
    <xf numFmtId="0" fontId="5" fillId="0" borderId="44" xfId="0" applyFont="1" applyBorder="1" applyAlignment="1">
      <alignment horizontal="center" vertical="top"/>
    </xf>
    <xf numFmtId="0" fontId="5" fillId="0" borderId="69" xfId="0" applyFont="1" applyBorder="1" applyAlignment="1">
      <alignment horizontal="center" vertical="top"/>
    </xf>
    <xf numFmtId="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4" fillId="5" borderId="1" xfId="0" applyFont="1" applyFill="1" applyBorder="1" applyAlignment="1">
      <alignment horizontal="center" vertical="center"/>
    </xf>
    <xf numFmtId="4" fontId="50" fillId="5" borderId="1" xfId="0" applyNumberFormat="1" applyFont="1" applyFill="1" applyBorder="1" applyAlignment="1">
      <alignment horizontal="center" vertical="center"/>
    </xf>
    <xf numFmtId="0" fontId="50"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27" xfId="0" applyFont="1" applyFill="1" applyBorder="1" applyAlignment="1">
      <alignment horizontal="center" vertical="center"/>
    </xf>
    <xf numFmtId="49" fontId="5" fillId="0" borderId="44"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70" xfId="0" applyNumberFormat="1" applyFont="1" applyBorder="1" applyAlignment="1">
      <alignment horizontal="center" vertical="center"/>
    </xf>
    <xf numFmtId="0" fontId="5" fillId="0" borderId="16" xfId="0" applyFont="1" applyFill="1" applyBorder="1" applyAlignment="1">
      <alignment horizontal="center" vertical="center"/>
    </xf>
    <xf numFmtId="4" fontId="5" fillId="0" borderId="78"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4" fontId="5" fillId="0" borderId="28" xfId="0" applyNumberFormat="1" applyFont="1" applyFill="1" applyBorder="1" applyAlignment="1">
      <alignment horizontal="center" vertical="center" wrapText="1"/>
    </xf>
    <xf numFmtId="4" fontId="5" fillId="0" borderId="16"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24"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16" xfId="0" applyNumberFormat="1" applyFont="1" applyBorder="1" applyAlignment="1">
      <alignment horizontal="center" vertical="center" wrapText="1"/>
    </xf>
    <xf numFmtId="0" fontId="5" fillId="0" borderId="6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4"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5" fillId="0" borderId="4" xfId="0" applyFont="1" applyFill="1" applyBorder="1" applyAlignment="1">
      <alignment horizontal="center" vertical="center"/>
    </xf>
    <xf numFmtId="4" fontId="5" fillId="0" borderId="16"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0" fontId="52" fillId="0" borderId="16" xfId="0" applyFont="1" applyFill="1" applyBorder="1" applyAlignment="1">
      <alignment horizontal="center" vertical="center"/>
    </xf>
    <xf numFmtId="0" fontId="52" fillId="0" borderId="4" xfId="0" applyFont="1" applyFill="1" applyBorder="1" applyAlignment="1">
      <alignment horizontal="center" vertical="center"/>
    </xf>
    <xf numFmtId="0" fontId="52" fillId="0" borderId="3" xfId="0" applyFont="1" applyFill="1" applyBorder="1" applyAlignment="1">
      <alignment horizontal="center" vertical="center"/>
    </xf>
    <xf numFmtId="3" fontId="5" fillId="0" borderId="16" xfId="0" applyNumberFormat="1" applyFont="1" applyFill="1" applyBorder="1" applyAlignment="1">
      <alignment horizontal="center" vertical="center"/>
    </xf>
    <xf numFmtId="49" fontId="12" fillId="0" borderId="16"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 fontId="50" fillId="0" borderId="2" xfId="0" applyNumberFormat="1" applyFont="1" applyFill="1" applyBorder="1" applyAlignment="1">
      <alignment horizontal="center" vertical="center"/>
    </xf>
    <xf numFmtId="4" fontId="50" fillId="0" borderId="4" xfId="0" applyNumberFormat="1" applyFont="1" applyFill="1" applyBorder="1" applyAlignment="1">
      <alignment horizontal="center" vertical="center"/>
    </xf>
    <xf numFmtId="4" fontId="50" fillId="0" borderId="3" xfId="0" applyNumberFormat="1" applyFont="1" applyFill="1" applyBorder="1" applyAlignment="1">
      <alignment horizontal="center" vertical="center"/>
    </xf>
    <xf numFmtId="4" fontId="5" fillId="0" borderId="9" xfId="0" applyNumberFormat="1" applyFont="1" applyFill="1" applyBorder="1" applyAlignment="1">
      <alignment horizontal="center" vertical="center"/>
    </xf>
    <xf numFmtId="4" fontId="5" fillId="0" borderId="14" xfId="0" applyNumberFormat="1" applyFont="1" applyFill="1" applyBorder="1" applyAlignment="1">
      <alignment horizontal="center" vertical="center"/>
    </xf>
    <xf numFmtId="4" fontId="5" fillId="0" borderId="11" xfId="0" applyNumberFormat="1" applyFont="1" applyFill="1" applyBorder="1" applyAlignment="1">
      <alignment horizontal="center" vertical="center"/>
    </xf>
    <xf numFmtId="4" fontId="5" fillId="0" borderId="4"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 fontId="5" fillId="0" borderId="15" xfId="0" applyNumberFormat="1" applyFont="1" applyFill="1" applyBorder="1" applyAlignment="1">
      <alignment horizontal="center" vertical="center"/>
    </xf>
    <xf numFmtId="4" fontId="5" fillId="0" borderId="71"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xf>
    <xf numFmtId="4" fontId="12" fillId="0" borderId="71" xfId="0" applyNumberFormat="1" applyFont="1" applyFill="1" applyBorder="1" applyAlignment="1">
      <alignment horizontal="center" vertical="center"/>
    </xf>
    <xf numFmtId="4" fontId="12" fillId="0" borderId="16" xfId="0" applyNumberFormat="1" applyFont="1" applyFill="1" applyBorder="1" applyAlignment="1">
      <alignment horizontal="center" vertical="center"/>
    </xf>
    <xf numFmtId="4" fontId="12" fillId="0" borderId="78" xfId="0" applyNumberFormat="1" applyFont="1" applyFill="1" applyBorder="1" applyAlignment="1">
      <alignment horizontal="center" vertical="center"/>
    </xf>
    <xf numFmtId="4" fontId="12" fillId="0" borderId="14" xfId="0" applyNumberFormat="1" applyFont="1" applyFill="1" applyBorder="1" applyAlignment="1">
      <alignment horizontal="center" vertical="center"/>
    </xf>
    <xf numFmtId="4" fontId="12" fillId="0" borderId="11" xfId="0" applyNumberFormat="1" applyFont="1" applyFill="1" applyBorder="1" applyAlignment="1">
      <alignment horizontal="center" vertical="center"/>
    </xf>
    <xf numFmtId="4" fontId="12" fillId="0" borderId="4" xfId="0" applyNumberFormat="1" applyFont="1" applyFill="1" applyBorder="1" applyAlignment="1">
      <alignment horizontal="center" vertical="center"/>
    </xf>
    <xf numFmtId="4" fontId="12" fillId="0" borderId="3" xfId="0" applyNumberFormat="1" applyFont="1" applyFill="1" applyBorder="1" applyAlignment="1">
      <alignment horizontal="center" vertical="center"/>
    </xf>
    <xf numFmtId="0" fontId="12" fillId="0" borderId="75"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12" fillId="0" borderId="16" xfId="0" applyFont="1" applyBorder="1" applyAlignment="1">
      <alignment horizontal="center" vertical="top"/>
    </xf>
    <xf numFmtId="0" fontId="12" fillId="0" borderId="4" xfId="0" applyFont="1" applyBorder="1" applyAlignment="1">
      <alignment horizontal="center" vertical="top"/>
    </xf>
    <xf numFmtId="0" fontId="12" fillId="0" borderId="3" xfId="0" applyFont="1" applyBorder="1" applyAlignment="1">
      <alignment horizontal="center" vertical="top"/>
    </xf>
    <xf numFmtId="0" fontId="5" fillId="0" borderId="64" xfId="0" applyFont="1" applyBorder="1" applyAlignment="1">
      <alignment horizontal="center" vertical="top"/>
    </xf>
    <xf numFmtId="0" fontId="5" fillId="0" borderId="75" xfId="0" applyFont="1" applyBorder="1" applyAlignment="1">
      <alignment horizontal="center" vertical="top"/>
    </xf>
    <xf numFmtId="0" fontId="5" fillId="0" borderId="76" xfId="0" applyFont="1" applyBorder="1" applyAlignment="1">
      <alignment horizontal="center" vertical="top"/>
    </xf>
    <xf numFmtId="0" fontId="5" fillId="0" borderId="18" xfId="0" applyFont="1" applyBorder="1" applyAlignment="1">
      <alignment horizontal="center" vertical="center"/>
    </xf>
    <xf numFmtId="49" fontId="5" fillId="0" borderId="26" xfId="0" applyNumberFormat="1" applyFont="1" applyBorder="1" applyAlignment="1">
      <alignment horizontal="center" vertical="center" wrapText="1"/>
    </xf>
    <xf numFmtId="0" fontId="5" fillId="0" borderId="31" xfId="0" applyFont="1" applyBorder="1" applyAlignment="1">
      <alignment horizontal="center" vertical="top" wrapText="1"/>
    </xf>
    <xf numFmtId="0" fontId="5" fillId="0" borderId="76" xfId="0" applyFont="1" applyBorder="1" applyAlignment="1">
      <alignment horizontal="center" vertical="top" wrapText="1"/>
    </xf>
    <xf numFmtId="0" fontId="5" fillId="4" borderId="15" xfId="0" applyFont="1" applyFill="1" applyBorder="1" applyAlignment="1">
      <alignment horizontal="center" vertical="center"/>
    </xf>
    <xf numFmtId="49" fontId="12" fillId="0" borderId="64"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18"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75" xfId="0" applyNumberFormat="1" applyFont="1" applyBorder="1" applyAlignment="1">
      <alignment horizontal="center" vertical="top" wrapText="1"/>
    </xf>
    <xf numFmtId="49" fontId="5" fillId="0" borderId="76" xfId="0" applyNumberFormat="1" applyFont="1" applyBorder="1" applyAlignment="1">
      <alignment horizontal="center" vertical="top"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49" fontId="5" fillId="0" borderId="73"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49" fontId="12" fillId="0" borderId="75" xfId="0" applyNumberFormat="1" applyFont="1" applyBorder="1" applyAlignment="1">
      <alignment horizontal="center" vertical="center" wrapText="1"/>
    </xf>
    <xf numFmtId="0" fontId="12" fillId="4" borderId="73"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5" xfId="0" applyFont="1" applyFill="1" applyBorder="1" applyAlignment="1">
      <alignment horizontal="center" vertical="top" wrapText="1"/>
    </xf>
    <xf numFmtId="0" fontId="12" fillId="4" borderId="21" xfId="0" applyFont="1" applyFill="1" applyBorder="1" applyAlignment="1">
      <alignment horizontal="center" vertical="top" wrapText="1"/>
    </xf>
    <xf numFmtId="0" fontId="12" fillId="4" borderId="71" xfId="0" applyFont="1" applyFill="1" applyBorder="1" applyAlignment="1">
      <alignment horizontal="center" vertical="top" wrapText="1"/>
    </xf>
    <xf numFmtId="0" fontId="12" fillId="0" borderId="64" xfId="0" applyFont="1" applyFill="1" applyBorder="1" applyAlignment="1">
      <alignment horizontal="center" vertical="center"/>
    </xf>
    <xf numFmtId="0" fontId="12" fillId="0" borderId="76" xfId="0" applyFont="1" applyFill="1" applyBorder="1" applyAlignment="1">
      <alignment horizontal="center" vertical="center"/>
    </xf>
    <xf numFmtId="49" fontId="5" fillId="0" borderId="15" xfId="0" applyNumberFormat="1" applyFont="1" applyBorder="1" applyAlignment="1">
      <alignment horizontal="center" vertical="center" wrapText="1"/>
    </xf>
    <xf numFmtId="0" fontId="5" fillId="0" borderId="15" xfId="0" applyFont="1" applyFill="1" applyBorder="1" applyAlignment="1">
      <alignment horizontal="center" vertical="center"/>
    </xf>
    <xf numFmtId="0" fontId="5" fillId="0" borderId="71" xfId="0"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0" fontId="5" fillId="0" borderId="31" xfId="0" applyFont="1" applyBorder="1" applyAlignment="1">
      <alignment horizontal="center" vertical="center" wrapText="1"/>
    </xf>
    <xf numFmtId="0" fontId="21" fillId="0" borderId="2" xfId="0" applyFont="1" applyBorder="1" applyAlignment="1">
      <alignment horizontal="center" vertical="top" wrapText="1"/>
    </xf>
    <xf numFmtId="0" fontId="21" fillId="0" borderId="4" xfId="0" applyFont="1" applyBorder="1" applyAlignment="1">
      <alignment horizontal="center" vertical="top" wrapText="1"/>
    </xf>
    <xf numFmtId="0" fontId="21" fillId="0" borderId="3" xfId="0" applyFont="1" applyBorder="1" applyAlignment="1">
      <alignment horizontal="center" vertical="top" wrapText="1"/>
    </xf>
    <xf numFmtId="0" fontId="21" fillId="0" borderId="1" xfId="0" applyFont="1" applyBorder="1" applyAlignment="1">
      <alignment horizontal="center" vertical="top" wrapText="1"/>
    </xf>
    <xf numFmtId="49" fontId="7" fillId="4" borderId="61" xfId="0" applyNumberFormat="1" applyFont="1" applyFill="1" applyBorder="1" applyAlignment="1">
      <alignment horizontal="left" vertical="top" wrapText="1"/>
    </xf>
    <xf numFmtId="49" fontId="19" fillId="0" borderId="2" xfId="0" applyNumberFormat="1" applyFont="1" applyBorder="1" applyAlignment="1">
      <alignment horizontal="center" vertical="top" wrapText="1"/>
    </xf>
    <xf numFmtId="49" fontId="19" fillId="0" borderId="3" xfId="0" applyNumberFormat="1" applyFont="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45" fillId="0" borderId="0" xfId="0" applyFont="1" applyAlignment="1">
      <alignment horizontal="center" wrapText="1"/>
    </xf>
    <xf numFmtId="0" fontId="21" fillId="7" borderId="6" xfId="0" applyFont="1" applyFill="1" applyBorder="1" applyAlignment="1">
      <alignment horizontal="center" vertical="top" wrapText="1"/>
    </xf>
    <xf numFmtId="0" fontId="21" fillId="7" borderId="7" xfId="0" applyFont="1" applyFill="1" applyBorder="1" applyAlignment="1">
      <alignment horizontal="center" vertical="top" wrapText="1"/>
    </xf>
    <xf numFmtId="0" fontId="21" fillId="7" borderId="61" xfId="0" applyFont="1" applyFill="1" applyBorder="1" applyAlignment="1">
      <alignment horizontal="center" vertical="top" wrapText="1"/>
    </xf>
    <xf numFmtId="0" fontId="21" fillId="8" borderId="6" xfId="0" applyFont="1" applyFill="1" applyBorder="1" applyAlignment="1">
      <alignment horizontal="center" vertical="top" wrapText="1"/>
    </xf>
    <xf numFmtId="0" fontId="21" fillId="8" borderId="7" xfId="0" applyFont="1" applyFill="1" applyBorder="1" applyAlignment="1">
      <alignment horizontal="center" vertical="top" wrapText="1"/>
    </xf>
    <xf numFmtId="0" fontId="21" fillId="8" borderId="61" xfId="0" applyFont="1" applyFill="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61" xfId="0" applyFont="1" applyBorder="1" applyAlignment="1">
      <alignment horizontal="center" vertical="top" wrapText="1"/>
    </xf>
    <xf numFmtId="0" fontId="32" fillId="8" borderId="1" xfId="0" applyFont="1" applyFill="1" applyBorder="1" applyAlignment="1">
      <alignment horizontal="center" vertical="top" wrapText="1"/>
    </xf>
    <xf numFmtId="0" fontId="33" fillId="7" borderId="6" xfId="0" applyFont="1" applyFill="1" applyBorder="1" applyAlignment="1">
      <alignment horizontal="center" vertical="top" wrapText="1"/>
    </xf>
    <xf numFmtId="0" fontId="33" fillId="7" borderId="7" xfId="0" applyFont="1" applyFill="1" applyBorder="1" applyAlignment="1">
      <alignment horizontal="center" vertical="top" wrapText="1"/>
    </xf>
    <xf numFmtId="0" fontId="33" fillId="7" borderId="61" xfId="0" applyFont="1" applyFill="1" applyBorder="1" applyAlignment="1">
      <alignment horizontal="center" vertical="top" wrapText="1"/>
    </xf>
    <xf numFmtId="0" fontId="30" fillId="0" borderId="0" xfId="0" applyFont="1" applyAlignment="1">
      <alignment horizontal="center" vertical="top" wrapText="1"/>
    </xf>
    <xf numFmtId="0" fontId="24" fillId="8" borderId="6" xfId="0" applyFont="1" applyFill="1" applyBorder="1" applyAlignment="1">
      <alignment horizontal="center" vertical="top" wrapText="1"/>
    </xf>
    <xf numFmtId="0" fontId="24" fillId="8" borderId="7" xfId="0" applyFont="1" applyFill="1" applyBorder="1" applyAlignment="1">
      <alignment horizontal="center" vertical="top" wrapText="1"/>
    </xf>
    <xf numFmtId="0" fontId="24" fillId="8" borderId="61" xfId="0" applyFont="1" applyFill="1" applyBorder="1" applyAlignment="1">
      <alignment horizontal="center" vertical="top" wrapText="1"/>
    </xf>
    <xf numFmtId="0" fontId="21" fillId="8" borderId="1" xfId="0" applyFont="1" applyFill="1" applyBorder="1" applyAlignment="1">
      <alignment horizontal="center" vertical="top" wrapText="1"/>
    </xf>
    <xf numFmtId="0" fontId="0" fillId="2" borderId="51" xfId="0" applyFill="1" applyBorder="1" applyAlignment="1">
      <alignment horizontal="right"/>
    </xf>
    <xf numFmtId="0" fontId="0" fillId="2" borderId="52" xfId="0" applyFill="1" applyBorder="1" applyAlignment="1">
      <alignment horizontal="right"/>
    </xf>
    <xf numFmtId="0" fontId="0" fillId="2" borderId="54" xfId="0" applyFill="1" applyBorder="1" applyAlignment="1">
      <alignment horizontal="right"/>
    </xf>
    <xf numFmtId="0" fontId="0" fillId="2" borderId="53" xfId="0" applyFill="1" applyBorder="1" applyAlignment="1">
      <alignment horizontal="right"/>
    </xf>
    <xf numFmtId="0" fontId="0" fillId="2" borderId="44" xfId="0" applyFill="1" applyBorder="1" applyAlignment="1">
      <alignment horizontal="center" wrapText="1"/>
    </xf>
    <xf numFmtId="0" fontId="0" fillId="2" borderId="45" xfId="0" applyFill="1" applyBorder="1" applyAlignment="1">
      <alignment horizont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38" xfId="0" applyFont="1" applyFill="1" applyBorder="1" applyAlignment="1">
      <alignment horizontal="center" wrapText="1"/>
    </xf>
    <xf numFmtId="0" fontId="2" fillId="2" borderId="1" xfId="0" applyFont="1" applyFill="1" applyBorder="1" applyAlignment="1">
      <alignment horizontal="center" wrapText="1"/>
    </xf>
    <xf numFmtId="0" fontId="2" fillId="2" borderId="22" xfId="0" applyFont="1" applyFill="1" applyBorder="1" applyAlignment="1">
      <alignment horizontal="center" wrapText="1"/>
    </xf>
    <xf numFmtId="0" fontId="0" fillId="2" borderId="40" xfId="0" applyFill="1" applyBorder="1" applyAlignment="1">
      <alignment horizontal="center" wrapText="1"/>
    </xf>
    <xf numFmtId="0" fontId="0" fillId="2" borderId="17" xfId="0" applyFill="1" applyBorder="1" applyAlignment="1">
      <alignment horizontal="center" wrapText="1"/>
    </xf>
    <xf numFmtId="0" fontId="0" fillId="2" borderId="20" xfId="0" applyFill="1" applyBorder="1" applyAlignment="1">
      <alignment horizontal="center" wrapText="1"/>
    </xf>
    <xf numFmtId="0" fontId="2" fillId="2" borderId="16"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2" fillId="2" borderId="3" xfId="0" applyFont="1" applyFill="1" applyBorder="1" applyAlignment="1">
      <alignment horizontal="center" vertical="center" textRotation="90"/>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textRotation="90"/>
    </xf>
    <xf numFmtId="0" fontId="2" fillId="2" borderId="24" xfId="0" applyFont="1" applyFill="1" applyBorder="1" applyAlignment="1">
      <alignment horizontal="center" vertical="center" textRotation="90"/>
    </xf>
    <xf numFmtId="0" fontId="2" fillId="2" borderId="2" xfId="0" applyFont="1" applyFill="1" applyBorder="1" applyAlignment="1">
      <alignment horizontal="center" vertical="center"/>
    </xf>
    <xf numFmtId="0" fontId="2" fillId="2" borderId="24" xfId="0" applyFont="1" applyFill="1" applyBorder="1" applyAlignment="1">
      <alignment horizontal="center" vertical="center"/>
    </xf>
    <xf numFmtId="0" fontId="0" fillId="2" borderId="15" xfId="0" applyFill="1" applyBorder="1" applyAlignment="1">
      <alignment horizontal="center" vertical="center" textRotation="90" wrapText="1"/>
    </xf>
    <xf numFmtId="0" fontId="0" fillId="2" borderId="21" xfId="0" applyFill="1" applyBorder="1" applyAlignment="1">
      <alignment horizontal="center" vertical="center" textRotation="90" wrapText="1"/>
    </xf>
    <xf numFmtId="0" fontId="0" fillId="2" borderId="23" xfId="0" applyFill="1" applyBorder="1" applyAlignment="1">
      <alignment horizontal="center" vertical="center" textRotation="90"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6" xfId="0" applyFill="1" applyBorder="1" applyAlignment="1">
      <alignment horizontal="center"/>
    </xf>
    <xf numFmtId="0" fontId="0" fillId="2" borderId="7" xfId="0" applyFill="1" applyBorder="1" applyAlignment="1">
      <alignment horizontal="center"/>
    </xf>
    <xf numFmtId="0" fontId="1" fillId="2" borderId="2" xfId="0" applyFont="1" applyFill="1" applyBorder="1" applyAlignment="1">
      <alignment horizontal="center" textRotation="90" wrapText="1"/>
    </xf>
    <xf numFmtId="0" fontId="1" fillId="2" borderId="4" xfId="0" applyFont="1" applyFill="1" applyBorder="1" applyAlignment="1">
      <alignment horizontal="center" textRotation="90" wrapText="1"/>
    </xf>
    <xf numFmtId="0" fontId="1" fillId="2" borderId="32" xfId="0" applyFont="1" applyFill="1" applyBorder="1" applyAlignment="1">
      <alignment horizontal="left"/>
    </xf>
    <xf numFmtId="0" fontId="1" fillId="2" borderId="19" xfId="0" applyFont="1" applyFill="1" applyBorder="1" applyAlignment="1">
      <alignment horizontal="left"/>
    </xf>
    <xf numFmtId="0" fontId="1" fillId="2" borderId="42" xfId="0" applyFont="1" applyFill="1" applyBorder="1" applyAlignment="1">
      <alignment horizontal="left"/>
    </xf>
    <xf numFmtId="0" fontId="1" fillId="2" borderId="43" xfId="0" applyFont="1" applyFill="1" applyBorder="1" applyAlignment="1">
      <alignment horizontal="left"/>
    </xf>
    <xf numFmtId="4" fontId="5" fillId="9" borderId="16" xfId="0" applyNumberFormat="1" applyFont="1" applyFill="1" applyBorder="1" applyAlignment="1">
      <alignment horizontal="center" vertical="center" wrapText="1"/>
    </xf>
    <xf numFmtId="4" fontId="5" fillId="9" borderId="4" xfId="0" applyNumberFormat="1" applyFont="1" applyFill="1" applyBorder="1" applyAlignment="1">
      <alignment horizontal="center" vertical="center" wrapText="1"/>
    </xf>
    <xf numFmtId="4" fontId="5" fillId="9" borderId="24" xfId="0" applyNumberFormat="1" applyFont="1" applyFill="1" applyBorder="1" applyAlignment="1">
      <alignment horizontal="center" vertical="center" wrapText="1"/>
    </xf>
    <xf numFmtId="4" fontId="5" fillId="9" borderId="16" xfId="0" applyNumberFormat="1" applyFont="1" applyFill="1" applyBorder="1" applyAlignment="1">
      <alignment horizontal="center" vertical="center"/>
    </xf>
    <xf numFmtId="0" fontId="5" fillId="9" borderId="4" xfId="0" applyFont="1" applyFill="1" applyBorder="1" applyAlignment="1">
      <alignment horizontal="center" vertical="center"/>
    </xf>
    <xf numFmtId="0" fontId="5" fillId="9" borderId="3" xfId="0" applyFont="1" applyFill="1" applyBorder="1" applyAlignment="1">
      <alignment horizontal="center" vertical="center"/>
    </xf>
    <xf numFmtId="4" fontId="12" fillId="9" borderId="16" xfId="0" applyNumberFormat="1" applyFont="1" applyFill="1" applyBorder="1" applyAlignment="1">
      <alignment horizontal="center" vertical="center"/>
    </xf>
    <xf numFmtId="4" fontId="12" fillId="9" borderId="24" xfId="0" applyNumberFormat="1" applyFont="1" applyFill="1" applyBorder="1" applyAlignment="1">
      <alignment horizontal="center" vertical="center"/>
    </xf>
    <xf numFmtId="4" fontId="5" fillId="9" borderId="2" xfId="0" applyNumberFormat="1" applyFont="1" applyFill="1" applyBorder="1" applyAlignment="1">
      <alignment horizontal="center" vertical="center"/>
    </xf>
    <xf numFmtId="0" fontId="5" fillId="9" borderId="2" xfId="0" applyFont="1" applyFill="1" applyBorder="1" applyAlignment="1">
      <alignment horizontal="center" vertical="center"/>
    </xf>
    <xf numFmtId="4" fontId="5" fillId="9" borderId="4" xfId="0" applyNumberFormat="1" applyFont="1" applyFill="1" applyBorder="1" applyAlignment="1">
      <alignment horizontal="center" vertical="center"/>
    </xf>
    <xf numFmtId="4" fontId="5" fillId="9" borderId="3" xfId="0" applyNumberFormat="1" applyFont="1" applyFill="1" applyBorder="1" applyAlignment="1">
      <alignment horizontal="center" vertical="center"/>
    </xf>
    <xf numFmtId="4" fontId="5" fillId="9" borderId="11" xfId="0" applyNumberFormat="1" applyFont="1" applyFill="1" applyBorder="1" applyAlignment="1">
      <alignment horizontal="center" vertical="center"/>
    </xf>
    <xf numFmtId="4" fontId="6" fillId="9" borderId="62" xfId="0" applyNumberFormat="1" applyFont="1" applyFill="1" applyBorder="1" applyAlignment="1">
      <alignment horizontal="center" vertical="center"/>
    </xf>
    <xf numFmtId="4" fontId="53" fillId="9" borderId="37" xfId="0" applyNumberFormat="1"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08"/>
  <sheetViews>
    <sheetView tabSelected="1" zoomScale="70" zoomScaleNormal="70" zoomScaleSheetLayoutView="85" zoomScalePageLayoutView="25" workbookViewId="0">
      <pane xSplit="3" ySplit="2" topLeftCell="V152" activePane="bottomRight" state="frozen"/>
      <selection pane="topRight" activeCell="D1" sqref="D1"/>
      <selection pane="bottomLeft" activeCell="A3" sqref="A3"/>
      <selection pane="bottomRight" activeCell="AE174" sqref="AE174"/>
    </sheetView>
  </sheetViews>
  <sheetFormatPr defaultColWidth="9.140625" defaultRowHeight="11.25" x14ac:dyDescent="0.25"/>
  <cols>
    <col min="1" max="1" width="3.5703125" style="58" customWidth="1"/>
    <col min="2" max="2" width="11.7109375" style="166" customWidth="1"/>
    <col min="3" max="3" width="16.140625" style="58" customWidth="1"/>
    <col min="4" max="4" width="12.7109375" style="58" customWidth="1"/>
    <col min="5" max="5" width="14.85546875" style="58" customWidth="1"/>
    <col min="6" max="6" width="11.42578125" style="58" bestFit="1" customWidth="1"/>
    <col min="7" max="8" width="12.5703125" style="58" customWidth="1"/>
    <col min="9" max="9" width="49.85546875" style="103" customWidth="1"/>
    <col min="10" max="10" width="15.85546875" style="58" customWidth="1"/>
    <col min="11" max="11" width="13.42578125" style="58" customWidth="1"/>
    <col min="12" max="12" width="13.140625" style="97" customWidth="1"/>
    <col min="13" max="13" width="16.5703125" style="103" customWidth="1"/>
    <col min="14" max="14" width="15.140625" style="58" customWidth="1"/>
    <col min="15" max="15" width="17.7109375" style="103" customWidth="1"/>
    <col min="16" max="16" width="17.140625" style="58" customWidth="1"/>
    <col min="17" max="18" width="12.5703125" style="58" customWidth="1"/>
    <col min="19" max="19" width="50.7109375" style="58" customWidth="1"/>
    <col min="20" max="20" width="16.5703125" style="103" customWidth="1"/>
    <col min="21" max="21" width="16.42578125" style="103" customWidth="1"/>
    <col min="22" max="22" width="16.7109375" style="103" customWidth="1"/>
    <col min="23" max="23" width="12.5703125" style="58" customWidth="1"/>
    <col min="24" max="24" width="13.85546875" style="58" customWidth="1"/>
    <col min="25" max="25" width="15.85546875" style="58" customWidth="1"/>
    <col min="26" max="26" width="15" style="58" customWidth="1"/>
    <col min="27" max="27" width="13.42578125" style="58" customWidth="1"/>
    <col min="28" max="28" width="11.7109375" style="58" customWidth="1"/>
    <col min="29" max="29" width="17.140625" style="58" customWidth="1"/>
    <col min="30" max="30" width="11.7109375" style="58" customWidth="1"/>
    <col min="31" max="31" width="11.42578125" style="58" customWidth="1"/>
    <col min="32" max="32" width="13.42578125" style="58" customWidth="1"/>
    <col min="33" max="33" width="40.7109375" style="103" customWidth="1"/>
    <col min="34" max="34" width="25.28515625" style="58" customWidth="1"/>
    <col min="35" max="16384" width="9.140625" style="58"/>
  </cols>
  <sheetData>
    <row r="1" spans="1:34" ht="12" thickBot="1" x14ac:dyDescent="0.3">
      <c r="Y1" s="662"/>
      <c r="Z1" s="662"/>
      <c r="AA1" s="662"/>
    </row>
    <row r="2" spans="1:34" ht="119.25" customHeight="1" thickBot="1" x14ac:dyDescent="0.3">
      <c r="A2" s="67" t="s">
        <v>0</v>
      </c>
      <c r="B2" s="67" t="s">
        <v>40</v>
      </c>
      <c r="C2" s="67" t="s">
        <v>48</v>
      </c>
      <c r="D2" s="70" t="s">
        <v>49</v>
      </c>
      <c r="E2" s="68" t="s">
        <v>50</v>
      </c>
      <c r="F2" s="76" t="s">
        <v>55</v>
      </c>
      <c r="G2" s="76" t="s">
        <v>56</v>
      </c>
      <c r="H2" s="69" t="s">
        <v>60</v>
      </c>
      <c r="I2" s="70" t="s">
        <v>99</v>
      </c>
      <c r="J2" s="76" t="s">
        <v>100</v>
      </c>
      <c r="K2" s="69" t="s">
        <v>57</v>
      </c>
      <c r="L2" s="98" t="s">
        <v>58</v>
      </c>
      <c r="M2" s="69" t="s">
        <v>101</v>
      </c>
      <c r="N2" s="145" t="s">
        <v>59</v>
      </c>
      <c r="O2" s="70" t="s">
        <v>102</v>
      </c>
      <c r="P2" s="70" t="s">
        <v>664</v>
      </c>
      <c r="Q2" s="305" t="s">
        <v>665</v>
      </c>
      <c r="R2" s="145" t="s">
        <v>666</v>
      </c>
      <c r="S2" s="153" t="s">
        <v>39</v>
      </c>
      <c r="T2" s="76" t="s">
        <v>41</v>
      </c>
      <c r="U2" s="76" t="s">
        <v>61</v>
      </c>
      <c r="V2" s="76" t="s">
        <v>62</v>
      </c>
      <c r="W2" s="76" t="s">
        <v>42</v>
      </c>
      <c r="X2" s="69" t="s">
        <v>63</v>
      </c>
      <c r="Y2" s="70" t="s">
        <v>696</v>
      </c>
      <c r="Z2" s="76" t="s">
        <v>43</v>
      </c>
      <c r="AA2" s="76" t="s">
        <v>45</v>
      </c>
      <c r="AB2" s="76" t="s">
        <v>731</v>
      </c>
      <c r="AC2" s="540" t="s">
        <v>727</v>
      </c>
      <c r="AD2" s="540" t="s">
        <v>728</v>
      </c>
      <c r="AE2" s="540" t="s">
        <v>64</v>
      </c>
      <c r="AF2" s="541" t="s">
        <v>65</v>
      </c>
      <c r="AG2" s="542" t="s">
        <v>44</v>
      </c>
      <c r="AH2" s="543" t="s">
        <v>726</v>
      </c>
    </row>
    <row r="3" spans="1:34" ht="84" customHeight="1" x14ac:dyDescent="0.25">
      <c r="A3" s="633">
        <v>1</v>
      </c>
      <c r="B3" s="644" t="s">
        <v>69</v>
      </c>
      <c r="C3" s="79" t="s">
        <v>51</v>
      </c>
      <c r="D3" s="77">
        <v>86</v>
      </c>
      <c r="E3" s="172"/>
      <c r="F3" s="71">
        <v>5</v>
      </c>
      <c r="G3" s="71">
        <v>0</v>
      </c>
      <c r="H3" s="72">
        <v>8</v>
      </c>
      <c r="I3" s="117" t="s">
        <v>104</v>
      </c>
      <c r="J3" s="71" t="s">
        <v>105</v>
      </c>
      <c r="K3" s="72">
        <v>56</v>
      </c>
      <c r="L3" s="77">
        <v>50</v>
      </c>
      <c r="M3" s="163" t="s">
        <v>250</v>
      </c>
      <c r="N3" s="239"/>
      <c r="O3" s="178"/>
      <c r="P3" s="172"/>
      <c r="Q3" s="172"/>
      <c r="R3" s="179"/>
      <c r="S3" s="180"/>
      <c r="T3" s="178"/>
      <c r="U3" s="178"/>
      <c r="V3" s="178"/>
      <c r="W3" s="181"/>
      <c r="X3" s="182"/>
      <c r="Y3" s="183"/>
      <c r="Z3" s="184"/>
      <c r="AA3" s="184"/>
      <c r="AB3" s="172"/>
      <c r="AC3" s="172"/>
      <c r="AD3" s="172"/>
      <c r="AE3" s="172"/>
      <c r="AF3" s="185"/>
      <c r="AG3" s="186"/>
      <c r="AH3" s="654">
        <f>Y5</f>
        <v>30183</v>
      </c>
    </row>
    <row r="4" spans="1:34" ht="15" customHeight="1" x14ac:dyDescent="0.25">
      <c r="A4" s="634"/>
      <c r="B4" s="645"/>
      <c r="C4" s="80" t="s">
        <v>52</v>
      </c>
      <c r="D4" s="273"/>
      <c r="E4" s="65" t="s">
        <v>109</v>
      </c>
      <c r="F4" s="265">
        <v>0</v>
      </c>
      <c r="G4" s="168">
        <v>0</v>
      </c>
      <c r="H4" s="187">
        <v>0</v>
      </c>
      <c r="I4" s="167"/>
      <c r="J4" s="168"/>
      <c r="K4" s="169"/>
      <c r="L4" s="170"/>
      <c r="M4" s="277"/>
      <c r="N4" s="170"/>
      <c r="O4" s="171"/>
      <c r="P4" s="168"/>
      <c r="Q4" s="168"/>
      <c r="R4" s="187"/>
      <c r="S4" s="188"/>
      <c r="T4" s="171"/>
      <c r="U4" s="171"/>
      <c r="V4" s="171"/>
      <c r="W4" s="189"/>
      <c r="X4" s="169"/>
      <c r="Y4" s="190"/>
      <c r="Z4" s="191"/>
      <c r="AA4" s="191"/>
      <c r="AB4" s="168"/>
      <c r="AC4" s="168"/>
      <c r="AD4" s="168"/>
      <c r="AE4" s="168"/>
      <c r="AF4" s="192"/>
      <c r="AG4" s="193"/>
      <c r="AH4" s="655"/>
    </row>
    <row r="5" spans="1:34" ht="140.25" x14ac:dyDescent="0.25">
      <c r="A5" s="634"/>
      <c r="B5" s="645"/>
      <c r="C5" s="81" t="s">
        <v>53</v>
      </c>
      <c r="D5" s="60">
        <v>41</v>
      </c>
      <c r="E5" s="168"/>
      <c r="F5" s="65">
        <v>30</v>
      </c>
      <c r="G5" s="65">
        <v>0</v>
      </c>
      <c r="H5" s="128">
        <v>33</v>
      </c>
      <c r="I5" s="95" t="s">
        <v>195</v>
      </c>
      <c r="J5" s="384" t="s">
        <v>289</v>
      </c>
      <c r="K5" s="119">
        <v>36</v>
      </c>
      <c r="L5" s="118">
        <v>36</v>
      </c>
      <c r="M5" s="111" t="s">
        <v>251</v>
      </c>
      <c r="N5" s="457">
        <v>30</v>
      </c>
      <c r="O5" s="471" t="s">
        <v>106</v>
      </c>
      <c r="P5" s="486" t="s">
        <v>722</v>
      </c>
      <c r="Q5" s="520">
        <v>0</v>
      </c>
      <c r="R5" s="521">
        <v>12</v>
      </c>
      <c r="S5" s="154" t="s">
        <v>95</v>
      </c>
      <c r="T5" s="155" t="s">
        <v>252</v>
      </c>
      <c r="U5" s="155" t="s">
        <v>107</v>
      </c>
      <c r="V5" s="155" t="s">
        <v>108</v>
      </c>
      <c r="W5" s="144" t="s">
        <v>196</v>
      </c>
      <c r="X5" s="128" t="s">
        <v>109</v>
      </c>
      <c r="Y5" s="518">
        <v>30183</v>
      </c>
      <c r="Z5" s="519">
        <f>Y5/100*85</f>
        <v>25655.55</v>
      </c>
      <c r="AA5" s="519">
        <f>Y5/100*15</f>
        <v>4527.45</v>
      </c>
      <c r="AB5" s="122" t="s">
        <v>109</v>
      </c>
      <c r="AC5" s="122">
        <v>0</v>
      </c>
      <c r="AD5" s="122">
        <v>0</v>
      </c>
      <c r="AE5" s="122" t="s">
        <v>109</v>
      </c>
      <c r="AF5" s="275" t="s">
        <v>253</v>
      </c>
      <c r="AG5" s="107" t="s">
        <v>110</v>
      </c>
      <c r="AH5" s="655"/>
    </row>
    <row r="6" spans="1:34" ht="15.75" customHeight="1" thickBot="1" x14ac:dyDescent="0.3">
      <c r="A6" s="634"/>
      <c r="B6" s="645"/>
      <c r="C6" s="627" t="s">
        <v>54</v>
      </c>
      <c r="D6" s="611"/>
      <c r="E6" s="607"/>
      <c r="F6" s="607">
        <v>0</v>
      </c>
      <c r="G6" s="607">
        <v>0</v>
      </c>
      <c r="H6" s="616">
        <v>0</v>
      </c>
      <c r="I6" s="95" t="s">
        <v>103</v>
      </c>
      <c r="J6" s="119">
        <v>8</v>
      </c>
      <c r="K6" s="119">
        <v>18</v>
      </c>
      <c r="L6" s="119">
        <f>SUM(4+5+2)</f>
        <v>11</v>
      </c>
      <c r="M6" s="571" t="s">
        <v>257</v>
      </c>
      <c r="N6" s="232"/>
      <c r="O6" s="167"/>
      <c r="P6" s="232"/>
      <c r="Q6" s="232"/>
      <c r="R6" s="232"/>
      <c r="S6" s="236"/>
      <c r="T6" s="194"/>
      <c r="U6" s="194"/>
      <c r="V6" s="194"/>
      <c r="W6" s="195"/>
      <c r="X6" s="196"/>
      <c r="Y6" s="197"/>
      <c r="Z6" s="198"/>
      <c r="AA6" s="198"/>
      <c r="AB6" s="173"/>
      <c r="AC6" s="173"/>
      <c r="AD6" s="173"/>
      <c r="AE6" s="173"/>
      <c r="AF6" s="199"/>
      <c r="AG6" s="200"/>
      <c r="AH6" s="655"/>
    </row>
    <row r="7" spans="1:34" ht="31.5" customHeight="1" thickBot="1" x14ac:dyDescent="0.3">
      <c r="A7" s="635"/>
      <c r="B7" s="646"/>
      <c r="C7" s="629"/>
      <c r="D7" s="612"/>
      <c r="E7" s="613"/>
      <c r="F7" s="613"/>
      <c r="G7" s="613"/>
      <c r="H7" s="617"/>
      <c r="I7" s="104" t="s">
        <v>134</v>
      </c>
      <c r="J7" s="177"/>
      <c r="K7" s="131">
        <v>43</v>
      </c>
      <c r="L7" s="264">
        <v>11</v>
      </c>
      <c r="M7" s="723"/>
      <c r="N7" s="175"/>
      <c r="O7" s="201"/>
      <c r="P7" s="174"/>
      <c r="Q7" s="174"/>
      <c r="R7" s="237"/>
      <c r="S7" s="238"/>
      <c r="T7" s="201"/>
      <c r="U7" s="201"/>
      <c r="V7" s="201"/>
      <c r="W7" s="202"/>
      <c r="X7" s="176"/>
      <c r="Y7" s="203"/>
      <c r="Z7" s="204"/>
      <c r="AA7" s="204"/>
      <c r="AB7" s="174"/>
      <c r="AC7" s="174"/>
      <c r="AD7" s="174"/>
      <c r="AE7" s="174"/>
      <c r="AF7" s="205"/>
      <c r="AG7" s="206"/>
      <c r="AH7" s="655"/>
    </row>
    <row r="8" spans="1:34" ht="38.25" x14ac:dyDescent="0.25">
      <c r="A8" s="633">
        <v>2</v>
      </c>
      <c r="B8" s="644" t="s">
        <v>70</v>
      </c>
      <c r="C8" s="79" t="s">
        <v>51</v>
      </c>
      <c r="D8" s="77">
        <v>14</v>
      </c>
      <c r="E8" s="172"/>
      <c r="F8" s="71">
        <v>0</v>
      </c>
      <c r="G8" s="71">
        <v>0</v>
      </c>
      <c r="H8" s="72">
        <v>0</v>
      </c>
      <c r="I8" s="117" t="s">
        <v>290</v>
      </c>
      <c r="J8" s="71" t="s">
        <v>105</v>
      </c>
      <c r="K8" s="72">
        <v>1</v>
      </c>
      <c r="L8" s="101">
        <v>1</v>
      </c>
      <c r="M8" s="163" t="s">
        <v>254</v>
      </c>
      <c r="N8" s="239"/>
      <c r="O8" s="178"/>
      <c r="P8" s="172"/>
      <c r="Q8" s="172"/>
      <c r="R8" s="179"/>
      <c r="S8" s="180"/>
      <c r="T8" s="178"/>
      <c r="U8" s="178"/>
      <c r="V8" s="178"/>
      <c r="W8" s="181"/>
      <c r="X8" s="182"/>
      <c r="Y8" s="183"/>
      <c r="Z8" s="184"/>
      <c r="AA8" s="184"/>
      <c r="AB8" s="172"/>
      <c r="AC8" s="172"/>
      <c r="AD8" s="172"/>
      <c r="AE8" s="172"/>
      <c r="AF8" s="185"/>
      <c r="AG8" s="186"/>
      <c r="AH8" s="656"/>
    </row>
    <row r="9" spans="1:34" ht="15.75" customHeight="1" x14ac:dyDescent="0.25">
      <c r="A9" s="634"/>
      <c r="B9" s="645"/>
      <c r="C9" s="80" t="s">
        <v>52</v>
      </c>
      <c r="D9" s="170"/>
      <c r="E9" s="168">
        <v>0</v>
      </c>
      <c r="F9" s="265">
        <v>0</v>
      </c>
      <c r="G9" s="168">
        <v>0</v>
      </c>
      <c r="H9" s="187">
        <v>0</v>
      </c>
      <c r="I9" s="167"/>
      <c r="J9" s="168"/>
      <c r="K9" s="169"/>
      <c r="L9" s="170"/>
      <c r="M9" s="277"/>
      <c r="N9" s="170"/>
      <c r="O9" s="171"/>
      <c r="P9" s="168"/>
      <c r="Q9" s="168"/>
      <c r="R9" s="187"/>
      <c r="S9" s="188"/>
      <c r="T9" s="171"/>
      <c r="U9" s="171"/>
      <c r="V9" s="171"/>
      <c r="W9" s="189"/>
      <c r="X9" s="169"/>
      <c r="Y9" s="190"/>
      <c r="Z9" s="191"/>
      <c r="AA9" s="191"/>
      <c r="AB9" s="168"/>
      <c r="AC9" s="168"/>
      <c r="AD9" s="168"/>
      <c r="AE9" s="168"/>
      <c r="AF9" s="192"/>
      <c r="AG9" s="193"/>
      <c r="AH9" s="656"/>
    </row>
    <row r="10" spans="1:34" ht="38.25" x14ac:dyDescent="0.25">
      <c r="A10" s="634"/>
      <c r="B10" s="645"/>
      <c r="C10" s="81" t="s">
        <v>53</v>
      </c>
      <c r="D10" s="60">
        <v>6</v>
      </c>
      <c r="E10" s="168"/>
      <c r="F10" s="65">
        <v>0</v>
      </c>
      <c r="G10" s="65">
        <v>0</v>
      </c>
      <c r="H10" s="128">
        <v>0</v>
      </c>
      <c r="I10" s="104" t="s">
        <v>291</v>
      </c>
      <c r="J10" s="65" t="s">
        <v>105</v>
      </c>
      <c r="K10" s="128">
        <v>1</v>
      </c>
      <c r="L10" s="99">
        <v>1</v>
      </c>
      <c r="M10" s="164" t="s">
        <v>254</v>
      </c>
      <c r="N10" s="170"/>
      <c r="O10" s="171"/>
      <c r="P10" s="168"/>
      <c r="Q10" s="168"/>
      <c r="R10" s="187"/>
      <c r="S10" s="188"/>
      <c r="T10" s="171"/>
      <c r="U10" s="171"/>
      <c r="V10" s="171"/>
      <c r="W10" s="189"/>
      <c r="X10" s="169"/>
      <c r="Y10" s="190"/>
      <c r="Z10" s="191"/>
      <c r="AA10" s="191"/>
      <c r="AB10" s="168"/>
      <c r="AC10" s="168"/>
      <c r="AD10" s="168"/>
      <c r="AE10" s="168"/>
      <c r="AF10" s="192"/>
      <c r="AG10" s="193"/>
      <c r="AH10" s="656"/>
    </row>
    <row r="11" spans="1:34" ht="26.25" customHeight="1" thickBot="1" x14ac:dyDescent="0.3">
      <c r="A11" s="635"/>
      <c r="B11" s="646"/>
      <c r="C11" s="82" t="s">
        <v>54</v>
      </c>
      <c r="D11" s="240"/>
      <c r="E11" s="173"/>
      <c r="F11" s="173">
        <v>0</v>
      </c>
      <c r="G11" s="173">
        <v>0</v>
      </c>
      <c r="H11" s="196">
        <v>0</v>
      </c>
      <c r="I11" s="104" t="s">
        <v>134</v>
      </c>
      <c r="J11" s="173"/>
      <c r="K11" s="196"/>
      <c r="L11" s="240"/>
      <c r="M11" s="278"/>
      <c r="N11" s="240"/>
      <c r="O11" s="194"/>
      <c r="P11" s="173"/>
      <c r="Q11" s="173"/>
      <c r="R11" s="241"/>
      <c r="S11" s="242"/>
      <c r="T11" s="194"/>
      <c r="U11" s="194"/>
      <c r="V11" s="194"/>
      <c r="W11" s="195"/>
      <c r="X11" s="196"/>
      <c r="Y11" s="197"/>
      <c r="Z11" s="198"/>
      <c r="AA11" s="198"/>
      <c r="AB11" s="173"/>
      <c r="AC11" s="173"/>
      <c r="AD11" s="173"/>
      <c r="AE11" s="173"/>
      <c r="AF11" s="199"/>
      <c r="AG11" s="200"/>
      <c r="AH11" s="656"/>
    </row>
    <row r="12" spans="1:34" ht="38.25" x14ac:dyDescent="0.25">
      <c r="A12" s="633">
        <v>3</v>
      </c>
      <c r="B12" s="644" t="s">
        <v>71</v>
      </c>
      <c r="C12" s="79" t="s">
        <v>51</v>
      </c>
      <c r="D12" s="77">
        <v>71</v>
      </c>
      <c r="E12" s="172"/>
      <c r="F12" s="71">
        <v>0</v>
      </c>
      <c r="G12" s="71">
        <v>3</v>
      </c>
      <c r="H12" s="72">
        <v>0</v>
      </c>
      <c r="I12" s="94" t="s">
        <v>158</v>
      </c>
      <c r="J12" s="71" t="s">
        <v>105</v>
      </c>
      <c r="K12" s="72">
        <v>0</v>
      </c>
      <c r="L12" s="77">
        <v>3</v>
      </c>
      <c r="M12" s="290" t="s">
        <v>294</v>
      </c>
      <c r="N12" s="239"/>
      <c r="O12" s="178"/>
      <c r="P12" s="172"/>
      <c r="Q12" s="172"/>
      <c r="R12" s="179"/>
      <c r="S12" s="180"/>
      <c r="T12" s="178"/>
      <c r="U12" s="178"/>
      <c r="V12" s="178"/>
      <c r="W12" s="181"/>
      <c r="X12" s="182"/>
      <c r="Y12" s="183"/>
      <c r="Z12" s="184"/>
      <c r="AA12" s="184"/>
      <c r="AB12" s="172"/>
      <c r="AC12" s="172"/>
      <c r="AD12" s="172"/>
      <c r="AE12" s="172"/>
      <c r="AF12" s="185"/>
      <c r="AG12" s="186"/>
      <c r="AH12" s="656"/>
    </row>
    <row r="13" spans="1:34" ht="15.75" customHeight="1" thickBot="1" x14ac:dyDescent="0.3">
      <c r="A13" s="634"/>
      <c r="B13" s="645"/>
      <c r="C13" s="80" t="s">
        <v>52</v>
      </c>
      <c r="D13" s="170"/>
      <c r="E13" s="65" t="s">
        <v>109</v>
      </c>
      <c r="F13" s="265">
        <v>0</v>
      </c>
      <c r="G13" s="168">
        <v>0</v>
      </c>
      <c r="H13" s="169">
        <v>0</v>
      </c>
      <c r="I13" s="258"/>
      <c r="J13" s="168"/>
      <c r="K13" s="169"/>
      <c r="L13" s="170"/>
      <c r="M13" s="277"/>
      <c r="N13" s="170"/>
      <c r="O13" s="171"/>
      <c r="P13" s="168"/>
      <c r="Q13" s="168"/>
      <c r="R13" s="187"/>
      <c r="S13" s="188"/>
      <c r="T13" s="171"/>
      <c r="U13" s="171"/>
      <c r="V13" s="171"/>
      <c r="W13" s="189"/>
      <c r="X13" s="169"/>
      <c r="Y13" s="190"/>
      <c r="Z13" s="191"/>
      <c r="AA13" s="191"/>
      <c r="AB13" s="168"/>
      <c r="AC13" s="168"/>
      <c r="AD13" s="168"/>
      <c r="AE13" s="168"/>
      <c r="AF13" s="192"/>
      <c r="AG13" s="193"/>
      <c r="AH13" s="656"/>
    </row>
    <row r="14" spans="1:34" ht="42" customHeight="1" x14ac:dyDescent="0.25">
      <c r="A14" s="634"/>
      <c r="B14" s="645"/>
      <c r="C14" s="81" t="s">
        <v>53</v>
      </c>
      <c r="D14" s="58">
        <v>19</v>
      </c>
      <c r="E14" s="170"/>
      <c r="F14" s="65">
        <v>0</v>
      </c>
      <c r="G14" s="65">
        <v>0</v>
      </c>
      <c r="H14" s="128">
        <v>0</v>
      </c>
      <c r="I14" s="94" t="s">
        <v>292</v>
      </c>
      <c r="J14" s="65" t="s">
        <v>105</v>
      </c>
      <c r="K14" s="128">
        <v>0</v>
      </c>
      <c r="L14" s="60">
        <v>0</v>
      </c>
      <c r="M14" s="164" t="s">
        <v>293</v>
      </c>
      <c r="N14" s="170"/>
      <c r="O14" s="171"/>
      <c r="P14" s="168"/>
      <c r="Q14" s="168"/>
      <c r="R14" s="187"/>
      <c r="S14" s="188"/>
      <c r="T14" s="171"/>
      <c r="U14" s="171"/>
      <c r="V14" s="171"/>
      <c r="W14" s="189"/>
      <c r="X14" s="169"/>
      <c r="Y14" s="190"/>
      <c r="Z14" s="191"/>
      <c r="AA14" s="191"/>
      <c r="AB14" s="168"/>
      <c r="AC14" s="168"/>
      <c r="AD14" s="168"/>
      <c r="AE14" s="168"/>
      <c r="AF14" s="192"/>
      <c r="AG14" s="193"/>
      <c r="AH14" s="656"/>
    </row>
    <row r="15" spans="1:34" ht="30.75" customHeight="1" thickBot="1" x14ac:dyDescent="0.3">
      <c r="A15" s="635"/>
      <c r="B15" s="646"/>
      <c r="C15" s="82" t="s">
        <v>54</v>
      </c>
      <c r="D15" s="240"/>
      <c r="E15" s="173">
        <v>0</v>
      </c>
      <c r="F15" s="173">
        <v>0</v>
      </c>
      <c r="G15" s="173">
        <v>0</v>
      </c>
      <c r="H15" s="196">
        <v>0</v>
      </c>
      <c r="I15" s="104" t="s">
        <v>134</v>
      </c>
      <c r="J15" s="121" t="s">
        <v>105</v>
      </c>
      <c r="K15" s="129">
        <v>1</v>
      </c>
      <c r="L15" s="276">
        <v>2</v>
      </c>
      <c r="M15" s="280" t="s">
        <v>257</v>
      </c>
      <c r="N15" s="240"/>
      <c r="O15" s="194"/>
      <c r="P15" s="173"/>
      <c r="Q15" s="173"/>
      <c r="R15" s="241"/>
      <c r="S15" s="242"/>
      <c r="T15" s="194"/>
      <c r="U15" s="194"/>
      <c r="V15" s="194"/>
      <c r="W15" s="195"/>
      <c r="X15" s="196"/>
      <c r="Y15" s="197"/>
      <c r="Z15" s="198"/>
      <c r="AA15" s="198"/>
      <c r="AB15" s="173"/>
      <c r="AC15" s="173"/>
      <c r="AD15" s="173"/>
      <c r="AE15" s="173"/>
      <c r="AF15" s="199"/>
      <c r="AG15" s="200"/>
      <c r="AH15" s="656"/>
    </row>
    <row r="16" spans="1:34" ht="63.75" x14ac:dyDescent="0.25">
      <c r="A16" s="633">
        <v>4</v>
      </c>
      <c r="B16" s="644" t="s">
        <v>72</v>
      </c>
      <c r="C16" s="79" t="s">
        <v>51</v>
      </c>
      <c r="D16" s="77">
        <v>105</v>
      </c>
      <c r="E16" s="172"/>
      <c r="F16" s="71">
        <v>6</v>
      </c>
      <c r="G16" s="71">
        <v>0</v>
      </c>
      <c r="H16" s="420">
        <v>1</v>
      </c>
      <c r="I16" s="94" t="s">
        <v>295</v>
      </c>
      <c r="J16" s="71" t="s">
        <v>105</v>
      </c>
      <c r="K16" s="72">
        <v>9</v>
      </c>
      <c r="L16" s="101">
        <f>SUM(10+8+9)</f>
        <v>27</v>
      </c>
      <c r="M16" s="163" t="s">
        <v>255</v>
      </c>
      <c r="N16" s="421"/>
      <c r="O16" s="422"/>
      <c r="P16" s="423"/>
      <c r="Q16" s="423"/>
      <c r="R16" s="424"/>
      <c r="S16" s="425"/>
      <c r="T16" s="422"/>
      <c r="U16" s="422"/>
      <c r="V16" s="422"/>
      <c r="W16" s="426"/>
      <c r="X16" s="427"/>
      <c r="Y16" s="395"/>
      <c r="Z16" s="396"/>
      <c r="AA16" s="396"/>
      <c r="AB16" s="423"/>
      <c r="AC16" s="423"/>
      <c r="AD16" s="423"/>
      <c r="AE16" s="423"/>
      <c r="AF16" s="428"/>
      <c r="AG16" s="429"/>
      <c r="AH16" s="657"/>
    </row>
    <row r="17" spans="1:34" ht="15" customHeight="1" x14ac:dyDescent="0.25">
      <c r="A17" s="634"/>
      <c r="B17" s="645"/>
      <c r="C17" s="80" t="s">
        <v>52</v>
      </c>
      <c r="D17" s="170"/>
      <c r="E17" s="65">
        <v>83</v>
      </c>
      <c r="F17" s="122">
        <v>16</v>
      </c>
      <c r="G17" s="65">
        <v>0</v>
      </c>
      <c r="H17" s="128">
        <v>0</v>
      </c>
      <c r="I17" s="259"/>
      <c r="J17" s="168"/>
      <c r="K17" s="169"/>
      <c r="L17" s="170"/>
      <c r="M17" s="277" t="s">
        <v>118</v>
      </c>
      <c r="N17" s="273"/>
      <c r="O17" s="386"/>
      <c r="P17" s="257"/>
      <c r="Q17" s="257"/>
      <c r="R17" s="387"/>
      <c r="S17" s="388"/>
      <c r="T17" s="386"/>
      <c r="U17" s="386"/>
      <c r="V17" s="386"/>
      <c r="W17" s="389"/>
      <c r="X17" s="390"/>
      <c r="Y17" s="391"/>
      <c r="Z17" s="392"/>
      <c r="AA17" s="392"/>
      <c r="AB17" s="257"/>
      <c r="AC17" s="257"/>
      <c r="AD17" s="257"/>
      <c r="AE17" s="257"/>
      <c r="AF17" s="393"/>
      <c r="AG17" s="394"/>
      <c r="AH17" s="658"/>
    </row>
    <row r="18" spans="1:34" ht="41.25" customHeight="1" thickBot="1" x14ac:dyDescent="0.3">
      <c r="A18" s="634"/>
      <c r="B18" s="645"/>
      <c r="C18" s="81" t="s">
        <v>53</v>
      </c>
      <c r="D18" s="60">
        <v>18</v>
      </c>
      <c r="E18" s="168"/>
      <c r="F18" s="65">
        <v>7</v>
      </c>
      <c r="G18" s="65">
        <v>0</v>
      </c>
      <c r="H18" s="139">
        <v>7</v>
      </c>
      <c r="I18" s="95" t="s">
        <v>296</v>
      </c>
      <c r="J18" s="65" t="s">
        <v>105</v>
      </c>
      <c r="K18" s="128">
        <v>14</v>
      </c>
      <c r="L18" s="99">
        <v>7</v>
      </c>
      <c r="M18" s="164" t="s">
        <v>119</v>
      </c>
      <c r="N18" s="273"/>
      <c r="O18" s="386"/>
      <c r="P18" s="257"/>
      <c r="Q18" s="257"/>
      <c r="R18" s="387"/>
      <c r="S18" s="388"/>
      <c r="T18" s="386"/>
      <c r="U18" s="386"/>
      <c r="V18" s="386"/>
      <c r="W18" s="389"/>
      <c r="X18" s="390"/>
      <c r="Y18" s="391"/>
      <c r="Z18" s="392"/>
      <c r="AA18" s="392"/>
      <c r="AB18" s="257"/>
      <c r="AC18" s="257"/>
      <c r="AD18" s="257"/>
      <c r="AE18" s="257"/>
      <c r="AF18" s="393"/>
      <c r="AG18" s="394"/>
      <c r="AH18" s="658"/>
    </row>
    <row r="19" spans="1:34" ht="37.5" customHeight="1" thickBot="1" x14ac:dyDescent="0.3">
      <c r="A19" s="635"/>
      <c r="B19" s="646"/>
      <c r="C19" s="82" t="s">
        <v>54</v>
      </c>
      <c r="D19" s="240"/>
      <c r="E19" s="173">
        <v>0</v>
      </c>
      <c r="F19" s="173">
        <v>0</v>
      </c>
      <c r="G19" s="173">
        <v>0</v>
      </c>
      <c r="H19" s="196">
        <v>0</v>
      </c>
      <c r="I19" s="104" t="s">
        <v>134</v>
      </c>
      <c r="J19" s="121" t="s">
        <v>105</v>
      </c>
      <c r="K19" s="129">
        <v>12</v>
      </c>
      <c r="L19" s="100">
        <v>1</v>
      </c>
      <c r="M19" s="280" t="s">
        <v>258</v>
      </c>
      <c r="N19" s="397"/>
      <c r="O19" s="398"/>
      <c r="P19" s="399"/>
      <c r="Q19" s="399"/>
      <c r="R19" s="400"/>
      <c r="S19" s="401"/>
      <c r="T19" s="398"/>
      <c r="U19" s="398"/>
      <c r="V19" s="398"/>
      <c r="W19" s="402"/>
      <c r="X19" s="403"/>
      <c r="Y19" s="404"/>
      <c r="Z19" s="405"/>
      <c r="AA19" s="405"/>
      <c r="AB19" s="399"/>
      <c r="AC19" s="399"/>
      <c r="AD19" s="399"/>
      <c r="AE19" s="399"/>
      <c r="AF19" s="406"/>
      <c r="AG19" s="407"/>
      <c r="AH19" s="658"/>
    </row>
    <row r="20" spans="1:34" ht="39" thickBot="1" x14ac:dyDescent="0.3">
      <c r="A20" s="633">
        <v>5</v>
      </c>
      <c r="B20" s="644" t="s">
        <v>73</v>
      </c>
      <c r="C20" s="79" t="s">
        <v>51</v>
      </c>
      <c r="D20" s="77">
        <v>33</v>
      </c>
      <c r="E20" s="172"/>
      <c r="F20" s="71">
        <v>0</v>
      </c>
      <c r="G20" s="71">
        <v>0</v>
      </c>
      <c r="H20" s="72">
        <v>0</v>
      </c>
      <c r="I20" s="96" t="s">
        <v>159</v>
      </c>
      <c r="J20" s="71" t="s">
        <v>105</v>
      </c>
      <c r="K20" s="72" t="s">
        <v>109</v>
      </c>
      <c r="L20" s="101">
        <v>0</v>
      </c>
      <c r="M20" s="290" t="s">
        <v>257</v>
      </c>
      <c r="N20" s="239"/>
      <c r="O20" s="178"/>
      <c r="P20" s="172"/>
      <c r="Q20" s="172"/>
      <c r="R20" s="179"/>
      <c r="S20" s="180"/>
      <c r="T20" s="178"/>
      <c r="U20" s="178"/>
      <c r="V20" s="178"/>
      <c r="W20" s="181"/>
      <c r="X20" s="182"/>
      <c r="Y20" s="207"/>
      <c r="Z20" s="208"/>
      <c r="AA20" s="208"/>
      <c r="AB20" s="172"/>
      <c r="AC20" s="172"/>
      <c r="AD20" s="172"/>
      <c r="AE20" s="172"/>
      <c r="AF20" s="185"/>
      <c r="AG20" s="186"/>
      <c r="AH20" s="659"/>
    </row>
    <row r="21" spans="1:34" ht="15" customHeight="1" thickBot="1" x14ac:dyDescent="0.3">
      <c r="A21" s="634"/>
      <c r="B21" s="645"/>
      <c r="C21" s="80" t="s">
        <v>52</v>
      </c>
      <c r="D21" s="170"/>
      <c r="E21" s="168"/>
      <c r="F21" s="168"/>
      <c r="G21" s="168"/>
      <c r="H21" s="169"/>
      <c r="I21" s="258"/>
      <c r="J21" s="168"/>
      <c r="K21" s="169"/>
      <c r="L21" s="170"/>
      <c r="M21" s="277"/>
      <c r="N21" s="170"/>
      <c r="O21" s="171"/>
      <c r="P21" s="168"/>
      <c r="Q21" s="168"/>
      <c r="R21" s="187"/>
      <c r="S21" s="188"/>
      <c r="T21" s="171"/>
      <c r="U21" s="171"/>
      <c r="V21" s="171"/>
      <c r="W21" s="189"/>
      <c r="X21" s="169"/>
      <c r="Y21" s="207"/>
      <c r="Z21" s="208"/>
      <c r="AA21" s="208"/>
      <c r="AB21" s="168"/>
      <c r="AC21" s="168"/>
      <c r="AD21" s="168"/>
      <c r="AE21" s="168"/>
      <c r="AF21" s="192"/>
      <c r="AG21" s="193"/>
      <c r="AH21" s="660"/>
    </row>
    <row r="22" spans="1:34" ht="36.75" customHeight="1" thickBot="1" x14ac:dyDescent="0.3">
      <c r="A22" s="634"/>
      <c r="B22" s="645"/>
      <c r="C22" s="81" t="s">
        <v>53</v>
      </c>
      <c r="D22" s="60">
        <v>3</v>
      </c>
      <c r="E22" s="168"/>
      <c r="F22" s="65">
        <v>0</v>
      </c>
      <c r="G22" s="65">
        <v>0</v>
      </c>
      <c r="H22" s="128">
        <v>0</v>
      </c>
      <c r="I22" s="96" t="s">
        <v>160</v>
      </c>
      <c r="J22" s="65" t="s">
        <v>105</v>
      </c>
      <c r="K22" s="128" t="s">
        <v>109</v>
      </c>
      <c r="L22" s="99">
        <v>0</v>
      </c>
      <c r="M22" s="164" t="s">
        <v>257</v>
      </c>
      <c r="N22" s="170"/>
      <c r="O22" s="171"/>
      <c r="P22" s="168"/>
      <c r="Q22" s="168"/>
      <c r="R22" s="187"/>
      <c r="S22" s="188"/>
      <c r="T22" s="171"/>
      <c r="U22" s="171"/>
      <c r="V22" s="171"/>
      <c r="W22" s="189"/>
      <c r="X22" s="169"/>
      <c r="Y22" s="207"/>
      <c r="Z22" s="208"/>
      <c r="AA22" s="208"/>
      <c r="AB22" s="168"/>
      <c r="AC22" s="168"/>
      <c r="AD22" s="168"/>
      <c r="AE22" s="168"/>
      <c r="AF22" s="192"/>
      <c r="AG22" s="193"/>
      <c r="AH22" s="660"/>
    </row>
    <row r="23" spans="1:34" ht="41.25" customHeight="1" thickBot="1" x14ac:dyDescent="0.3">
      <c r="A23" s="635"/>
      <c r="B23" s="646"/>
      <c r="C23" s="82" t="s">
        <v>54</v>
      </c>
      <c r="D23" s="240"/>
      <c r="E23" s="173">
        <v>0</v>
      </c>
      <c r="F23" s="173">
        <v>0</v>
      </c>
      <c r="G23" s="173">
        <v>0</v>
      </c>
      <c r="H23" s="196">
        <v>0</v>
      </c>
      <c r="I23" s="96" t="s">
        <v>135</v>
      </c>
      <c r="J23" s="121" t="s">
        <v>105</v>
      </c>
      <c r="K23" s="129">
        <v>10</v>
      </c>
      <c r="L23" s="100">
        <v>3</v>
      </c>
      <c r="M23" s="280" t="s">
        <v>257</v>
      </c>
      <c r="N23" s="240"/>
      <c r="O23" s="194"/>
      <c r="P23" s="173"/>
      <c r="Q23" s="173"/>
      <c r="R23" s="241"/>
      <c r="S23" s="242"/>
      <c r="T23" s="194"/>
      <c r="U23" s="194"/>
      <c r="V23" s="194"/>
      <c r="W23" s="195"/>
      <c r="X23" s="196"/>
      <c r="Y23" s="207"/>
      <c r="Z23" s="208"/>
      <c r="AA23" s="208"/>
      <c r="AB23" s="173"/>
      <c r="AC23" s="173"/>
      <c r="AD23" s="173"/>
      <c r="AE23" s="173"/>
      <c r="AF23" s="199"/>
      <c r="AG23" s="200"/>
      <c r="AH23" s="661"/>
    </row>
    <row r="24" spans="1:34" ht="64.5" thickBot="1" x14ac:dyDescent="0.3">
      <c r="A24" s="633">
        <v>6</v>
      </c>
      <c r="B24" s="644" t="s">
        <v>74</v>
      </c>
      <c r="C24" s="79" t="s">
        <v>51</v>
      </c>
      <c r="D24" s="77">
        <v>249</v>
      </c>
      <c r="E24" s="172"/>
      <c r="F24" s="71">
        <v>10</v>
      </c>
      <c r="G24" s="71">
        <v>0</v>
      </c>
      <c r="H24" s="72">
        <v>9</v>
      </c>
      <c r="I24" s="94" t="s">
        <v>298</v>
      </c>
      <c r="J24" s="71" t="s">
        <v>105</v>
      </c>
      <c r="K24" s="72" t="s">
        <v>249</v>
      </c>
      <c r="L24" s="101">
        <f>SUM(5+3)</f>
        <v>8</v>
      </c>
      <c r="M24" s="162" t="s">
        <v>255</v>
      </c>
      <c r="N24" s="239"/>
      <c r="O24" s="178"/>
      <c r="P24" s="172"/>
      <c r="Q24" s="172"/>
      <c r="R24" s="179"/>
      <c r="S24" s="180"/>
      <c r="T24" s="178"/>
      <c r="U24" s="178"/>
      <c r="V24" s="178"/>
      <c r="W24" s="181"/>
      <c r="X24" s="182"/>
      <c r="Y24" s="207"/>
      <c r="Z24" s="208"/>
      <c r="AA24" s="208"/>
      <c r="AB24" s="172"/>
      <c r="AC24" s="172"/>
      <c r="AD24" s="172"/>
      <c r="AE24" s="172"/>
      <c r="AF24" s="185"/>
      <c r="AG24" s="186"/>
      <c r="AH24" s="656"/>
    </row>
    <row r="25" spans="1:34" ht="15.75" customHeight="1" thickBot="1" x14ac:dyDescent="0.3">
      <c r="A25" s="634"/>
      <c r="B25" s="645"/>
      <c r="C25" s="80" t="s">
        <v>52</v>
      </c>
      <c r="D25" s="170"/>
      <c r="E25" s="65">
        <v>285</v>
      </c>
      <c r="F25" s="122">
        <v>57</v>
      </c>
      <c r="G25" s="65">
        <v>2</v>
      </c>
      <c r="H25" s="127">
        <v>0</v>
      </c>
      <c r="I25" s="295"/>
      <c r="J25" s="168"/>
      <c r="K25" s="169"/>
      <c r="L25" s="170"/>
      <c r="M25" s="277"/>
      <c r="N25" s="170"/>
      <c r="O25" s="171"/>
      <c r="P25" s="168"/>
      <c r="Q25" s="168"/>
      <c r="R25" s="187"/>
      <c r="S25" s="188"/>
      <c r="T25" s="171"/>
      <c r="U25" s="171"/>
      <c r="V25" s="171"/>
      <c r="W25" s="189"/>
      <c r="X25" s="169"/>
      <c r="Y25" s="207"/>
      <c r="Z25" s="208"/>
      <c r="AA25" s="208"/>
      <c r="AB25" s="168"/>
      <c r="AC25" s="168"/>
      <c r="AD25" s="168"/>
      <c r="AE25" s="168"/>
      <c r="AF25" s="192"/>
      <c r="AG25" s="193"/>
      <c r="AH25" s="656"/>
    </row>
    <row r="26" spans="1:34" ht="46.5" customHeight="1" thickBot="1" x14ac:dyDescent="0.3">
      <c r="A26" s="634"/>
      <c r="B26" s="645"/>
      <c r="C26" s="81" t="s">
        <v>53</v>
      </c>
      <c r="D26" s="60">
        <v>24</v>
      </c>
      <c r="E26" s="168"/>
      <c r="F26" s="65">
        <v>8</v>
      </c>
      <c r="G26" s="65">
        <v>0</v>
      </c>
      <c r="H26" s="128">
        <v>12</v>
      </c>
      <c r="I26" s="104" t="s">
        <v>161</v>
      </c>
      <c r="J26" s="65" t="s">
        <v>105</v>
      </c>
      <c r="K26" s="128" t="s">
        <v>109</v>
      </c>
      <c r="L26" s="99">
        <v>8</v>
      </c>
      <c r="M26" s="280" t="s">
        <v>297</v>
      </c>
      <c r="N26" s="170"/>
      <c r="O26" s="171"/>
      <c r="P26" s="168"/>
      <c r="Q26" s="168"/>
      <c r="R26" s="187"/>
      <c r="S26" s="188"/>
      <c r="T26" s="171"/>
      <c r="U26" s="171"/>
      <c r="V26" s="171"/>
      <c r="W26" s="189"/>
      <c r="X26" s="169"/>
      <c r="Y26" s="207"/>
      <c r="Z26" s="208"/>
      <c r="AA26" s="208"/>
      <c r="AB26" s="168"/>
      <c r="AC26" s="168"/>
      <c r="AD26" s="168"/>
      <c r="AE26" s="168"/>
      <c r="AF26" s="192"/>
      <c r="AG26" s="193"/>
      <c r="AH26" s="656"/>
    </row>
    <row r="27" spans="1:34" ht="36.75" customHeight="1" thickBot="1" x14ac:dyDescent="0.3">
      <c r="A27" s="635"/>
      <c r="B27" s="646"/>
      <c r="C27" s="82" t="s">
        <v>54</v>
      </c>
      <c r="D27" s="240"/>
      <c r="E27" s="173">
        <v>0</v>
      </c>
      <c r="F27" s="173">
        <v>0</v>
      </c>
      <c r="G27" s="173">
        <v>0</v>
      </c>
      <c r="H27" s="196">
        <v>0</v>
      </c>
      <c r="I27" s="125" t="s">
        <v>135</v>
      </c>
      <c r="J27" s="121">
        <v>3</v>
      </c>
      <c r="K27" s="129">
        <v>3</v>
      </c>
      <c r="L27" s="100">
        <v>6</v>
      </c>
      <c r="M27" s="280" t="s">
        <v>257</v>
      </c>
      <c r="N27" s="248"/>
      <c r="O27" s="194"/>
      <c r="P27" s="173"/>
      <c r="Q27" s="173"/>
      <c r="R27" s="241"/>
      <c r="S27" s="242"/>
      <c r="T27" s="194"/>
      <c r="U27" s="194"/>
      <c r="V27" s="194"/>
      <c r="W27" s="195"/>
      <c r="X27" s="196"/>
      <c r="Y27" s="207"/>
      <c r="Z27" s="208"/>
      <c r="AA27" s="208"/>
      <c r="AB27" s="173"/>
      <c r="AC27" s="173"/>
      <c r="AD27" s="173"/>
      <c r="AE27" s="173"/>
      <c r="AF27" s="199"/>
      <c r="AG27" s="200"/>
      <c r="AH27" s="656"/>
    </row>
    <row r="28" spans="1:34" ht="77.25" customHeight="1" thickBot="1" x14ac:dyDescent="0.3">
      <c r="A28" s="633">
        <v>7</v>
      </c>
      <c r="B28" s="644" t="s">
        <v>75</v>
      </c>
      <c r="C28" s="644" t="s">
        <v>51</v>
      </c>
      <c r="D28" s="595">
        <v>246</v>
      </c>
      <c r="E28" s="597"/>
      <c r="F28" s="599">
        <v>12</v>
      </c>
      <c r="G28" s="614">
        <v>50</v>
      </c>
      <c r="H28" s="614">
        <v>70</v>
      </c>
      <c r="I28" s="111" t="s">
        <v>162</v>
      </c>
      <c r="J28" s="71" t="s">
        <v>105</v>
      </c>
      <c r="K28" s="72">
        <v>50</v>
      </c>
      <c r="L28" s="595">
        <f>SUM(6+5+3)</f>
        <v>14</v>
      </c>
      <c r="M28" s="728" t="s">
        <v>299</v>
      </c>
      <c r="N28" s="463">
        <v>10</v>
      </c>
      <c r="O28" s="508" t="s">
        <v>609</v>
      </c>
      <c r="P28" s="509">
        <v>6</v>
      </c>
      <c r="Q28" s="509">
        <v>6</v>
      </c>
      <c r="R28" s="461">
        <v>0</v>
      </c>
      <c r="S28" s="462" t="s">
        <v>88</v>
      </c>
      <c r="T28" s="676" t="s">
        <v>281</v>
      </c>
      <c r="U28" s="676" t="s">
        <v>282</v>
      </c>
      <c r="V28" s="676" t="s">
        <v>283</v>
      </c>
      <c r="W28" s="676" t="s">
        <v>150</v>
      </c>
      <c r="X28" s="677" t="s">
        <v>157</v>
      </c>
      <c r="Y28" s="667">
        <v>4165458.24</v>
      </c>
      <c r="Z28" s="833">
        <v>1875621.82</v>
      </c>
      <c r="AA28" s="833">
        <v>284602.46000000002</v>
      </c>
      <c r="AB28" s="836">
        <v>401914.68</v>
      </c>
      <c r="AC28" s="836">
        <v>1588319.28</v>
      </c>
      <c r="AD28" s="688">
        <v>15000</v>
      </c>
      <c r="AE28" s="599" t="s">
        <v>109</v>
      </c>
      <c r="AF28" s="663" t="s">
        <v>109</v>
      </c>
      <c r="AG28" s="108"/>
      <c r="AH28" s="680">
        <f>SUM(Y28:Y36)</f>
        <v>4165458.24</v>
      </c>
    </row>
    <row r="29" spans="1:34" ht="26.25" thickBot="1" x14ac:dyDescent="0.3">
      <c r="A29" s="634"/>
      <c r="B29" s="645"/>
      <c r="C29" s="645"/>
      <c r="D29" s="601"/>
      <c r="E29" s="602"/>
      <c r="F29" s="583"/>
      <c r="G29" s="615"/>
      <c r="H29" s="615"/>
      <c r="I29" s="111" t="s">
        <v>300</v>
      </c>
      <c r="J29" s="92" t="s">
        <v>105</v>
      </c>
      <c r="K29" s="93" t="s">
        <v>109</v>
      </c>
      <c r="L29" s="601"/>
      <c r="M29" s="586"/>
      <c r="N29" s="463">
        <v>30</v>
      </c>
      <c r="O29" s="489" t="s">
        <v>610</v>
      </c>
      <c r="P29" s="493">
        <v>25</v>
      </c>
      <c r="Q29" s="493">
        <v>25</v>
      </c>
      <c r="R29" s="452">
        <v>0</v>
      </c>
      <c r="S29" s="462" t="s">
        <v>88</v>
      </c>
      <c r="T29" s="632"/>
      <c r="U29" s="632"/>
      <c r="V29" s="632"/>
      <c r="W29" s="632"/>
      <c r="X29" s="678"/>
      <c r="Y29" s="668"/>
      <c r="Z29" s="834"/>
      <c r="AA29" s="834"/>
      <c r="AB29" s="837"/>
      <c r="AC29" s="837"/>
      <c r="AD29" s="682"/>
      <c r="AE29" s="583"/>
      <c r="AF29" s="664"/>
      <c r="AG29" s="109"/>
      <c r="AH29" s="681"/>
    </row>
    <row r="30" spans="1:34" ht="43.5" customHeight="1" x14ac:dyDescent="0.25">
      <c r="A30" s="634"/>
      <c r="B30" s="645"/>
      <c r="C30" s="645"/>
      <c r="D30" s="601"/>
      <c r="E30" s="602"/>
      <c r="F30" s="583"/>
      <c r="G30" s="615"/>
      <c r="H30" s="615"/>
      <c r="I30" s="111" t="s">
        <v>227</v>
      </c>
      <c r="J30" s="92">
        <v>10</v>
      </c>
      <c r="K30" s="93">
        <v>25</v>
      </c>
      <c r="L30" s="596"/>
      <c r="M30" s="587"/>
      <c r="N30" s="463">
        <v>30</v>
      </c>
      <c r="O30" s="489" t="s">
        <v>611</v>
      </c>
      <c r="P30" s="493">
        <v>15</v>
      </c>
      <c r="Q30" s="493">
        <v>15</v>
      </c>
      <c r="R30" s="452">
        <v>0</v>
      </c>
      <c r="S30" s="462" t="s">
        <v>88</v>
      </c>
      <c r="T30" s="593"/>
      <c r="U30" s="593"/>
      <c r="V30" s="593"/>
      <c r="W30" s="593"/>
      <c r="X30" s="679"/>
      <c r="Y30" s="668"/>
      <c r="Z30" s="834"/>
      <c r="AA30" s="834"/>
      <c r="AB30" s="837"/>
      <c r="AC30" s="837"/>
      <c r="AD30" s="682"/>
      <c r="AE30" s="584"/>
      <c r="AF30" s="665"/>
      <c r="AG30" s="109"/>
      <c r="AH30" s="681"/>
    </row>
    <row r="31" spans="1:34" ht="39.75" customHeight="1" x14ac:dyDescent="0.25">
      <c r="A31" s="634"/>
      <c r="B31" s="645"/>
      <c r="C31" s="645"/>
      <c r="D31" s="601"/>
      <c r="E31" s="602"/>
      <c r="F31" s="583"/>
      <c r="G31" s="615"/>
      <c r="H31" s="615"/>
      <c r="I31" s="592" t="s">
        <v>228</v>
      </c>
      <c r="J31" s="582" t="s">
        <v>109</v>
      </c>
      <c r="K31" s="580" t="s">
        <v>109</v>
      </c>
      <c r="L31" s="606" t="s">
        <v>109</v>
      </c>
      <c r="M31" s="568" t="s">
        <v>301</v>
      </c>
      <c r="N31" s="430">
        <v>8</v>
      </c>
      <c r="O31" s="414" t="s">
        <v>705</v>
      </c>
      <c r="P31" s="419">
        <v>8</v>
      </c>
      <c r="Q31" s="419">
        <v>8</v>
      </c>
      <c r="R31" s="452">
        <v>0</v>
      </c>
      <c r="S31" s="453" t="s">
        <v>695</v>
      </c>
      <c r="T31" s="414"/>
      <c r="U31" s="414"/>
      <c r="V31" s="414"/>
      <c r="W31" s="415"/>
      <c r="X31" s="416"/>
      <c r="Y31" s="668"/>
      <c r="Z31" s="834"/>
      <c r="AA31" s="834"/>
      <c r="AB31" s="837"/>
      <c r="AC31" s="837"/>
      <c r="AD31" s="682"/>
      <c r="AE31" s="419"/>
      <c r="AF31" s="417"/>
      <c r="AG31" s="418"/>
      <c r="AH31" s="681"/>
    </row>
    <row r="32" spans="1:34" ht="33" customHeight="1" x14ac:dyDescent="0.25">
      <c r="A32" s="634"/>
      <c r="B32" s="645"/>
      <c r="C32" s="649"/>
      <c r="D32" s="596"/>
      <c r="E32" s="598"/>
      <c r="F32" s="584"/>
      <c r="G32" s="609"/>
      <c r="H32" s="609"/>
      <c r="I32" s="593"/>
      <c r="J32" s="584"/>
      <c r="K32" s="581"/>
      <c r="L32" s="596"/>
      <c r="M32" s="570"/>
      <c r="N32" s="243"/>
      <c r="O32" s="244"/>
      <c r="P32" s="211"/>
      <c r="Q32" s="211"/>
      <c r="R32" s="245"/>
      <c r="S32" s="246"/>
      <c r="T32" s="244"/>
      <c r="U32" s="244"/>
      <c r="V32" s="244"/>
      <c r="W32" s="209"/>
      <c r="X32" s="210"/>
      <c r="Y32" s="668"/>
      <c r="Z32" s="834"/>
      <c r="AA32" s="834"/>
      <c r="AB32" s="837"/>
      <c r="AC32" s="837"/>
      <c r="AD32" s="682"/>
      <c r="AE32" s="211"/>
      <c r="AF32" s="212"/>
      <c r="AG32" s="213"/>
      <c r="AH32" s="681"/>
    </row>
    <row r="33" spans="1:34" ht="15" customHeight="1" x14ac:dyDescent="0.25">
      <c r="A33" s="634"/>
      <c r="B33" s="645"/>
      <c r="C33" s="80" t="s">
        <v>52</v>
      </c>
      <c r="D33" s="170"/>
      <c r="E33" s="122">
        <v>52</v>
      </c>
      <c r="F33" s="122">
        <v>9</v>
      </c>
      <c r="G33" s="65">
        <v>0</v>
      </c>
      <c r="H33" s="128">
        <v>0</v>
      </c>
      <c r="I33" s="260"/>
      <c r="J33" s="168"/>
      <c r="K33" s="169"/>
      <c r="L33" s="170"/>
      <c r="M33" s="277"/>
      <c r="N33" s="170"/>
      <c r="O33" s="247"/>
      <c r="P33" s="168"/>
      <c r="Q33" s="168"/>
      <c r="R33" s="187"/>
      <c r="S33" s="188"/>
      <c r="T33" s="247"/>
      <c r="U33" s="247"/>
      <c r="V33" s="247"/>
      <c r="W33" s="214"/>
      <c r="X33" s="215"/>
      <c r="Y33" s="668"/>
      <c r="Z33" s="834"/>
      <c r="AA33" s="834"/>
      <c r="AB33" s="837"/>
      <c r="AC33" s="837"/>
      <c r="AD33" s="682"/>
      <c r="AE33" s="168"/>
      <c r="AF33" s="192"/>
      <c r="AG33" s="193"/>
      <c r="AH33" s="681"/>
    </row>
    <row r="34" spans="1:34" ht="107.25" customHeight="1" thickBot="1" x14ac:dyDescent="0.3">
      <c r="A34" s="634"/>
      <c r="B34" s="645"/>
      <c r="C34" s="647" t="s">
        <v>53</v>
      </c>
      <c r="D34" s="606">
        <v>106</v>
      </c>
      <c r="E34" s="607"/>
      <c r="F34" s="582">
        <v>16</v>
      </c>
      <c r="G34" s="608">
        <v>13</v>
      </c>
      <c r="H34" s="639">
        <v>29</v>
      </c>
      <c r="I34" s="739" t="s">
        <v>302</v>
      </c>
      <c r="J34" s="582" t="s">
        <v>105</v>
      </c>
      <c r="K34" s="580">
        <v>50</v>
      </c>
      <c r="L34" s="606">
        <v>35</v>
      </c>
      <c r="M34" s="568" t="s">
        <v>297</v>
      </c>
      <c r="N34" s="485">
        <v>29</v>
      </c>
      <c r="O34" s="472" t="s">
        <v>329</v>
      </c>
      <c r="P34" s="486" t="s">
        <v>723</v>
      </c>
      <c r="Q34" s="510">
        <v>15</v>
      </c>
      <c r="R34" s="458">
        <v>0</v>
      </c>
      <c r="S34" s="459" t="s">
        <v>88</v>
      </c>
      <c r="T34" s="296" t="s">
        <v>281</v>
      </c>
      <c r="U34" s="296" t="s">
        <v>282</v>
      </c>
      <c r="V34" s="296" t="s">
        <v>283</v>
      </c>
      <c r="W34" s="296" t="s">
        <v>150</v>
      </c>
      <c r="X34" s="297" t="s">
        <v>157</v>
      </c>
      <c r="Y34" s="669"/>
      <c r="Z34" s="835"/>
      <c r="AA34" s="835"/>
      <c r="AB34" s="838"/>
      <c r="AC34" s="838"/>
      <c r="AD34" s="576"/>
      <c r="AE34" s="65" t="s">
        <v>109</v>
      </c>
      <c r="AF34" s="147" t="s">
        <v>109</v>
      </c>
      <c r="AG34" s="107"/>
      <c r="AH34" s="681"/>
    </row>
    <row r="35" spans="1:34" ht="41.25" customHeight="1" thickBot="1" x14ac:dyDescent="0.3">
      <c r="A35" s="634"/>
      <c r="B35" s="645"/>
      <c r="C35" s="648"/>
      <c r="D35" s="596"/>
      <c r="E35" s="598"/>
      <c r="F35" s="584"/>
      <c r="G35" s="609"/>
      <c r="H35" s="640"/>
      <c r="I35" s="740"/>
      <c r="J35" s="584"/>
      <c r="K35" s="581"/>
      <c r="L35" s="596"/>
      <c r="M35" s="570"/>
      <c r="N35" s="248"/>
      <c r="O35" s="247"/>
      <c r="P35" s="216"/>
      <c r="Q35" s="216"/>
      <c r="R35" s="249"/>
      <c r="S35" s="250"/>
      <c r="T35" s="298"/>
      <c r="U35" s="298"/>
      <c r="V35" s="298"/>
      <c r="W35" s="298"/>
      <c r="X35" s="299"/>
      <c r="Y35" s="208"/>
      <c r="Z35" s="208"/>
      <c r="AA35" s="208"/>
      <c r="AB35" s="216"/>
      <c r="AC35" s="216"/>
      <c r="AD35" s="216"/>
      <c r="AE35" s="216"/>
      <c r="AF35" s="217"/>
      <c r="AG35" s="218"/>
      <c r="AH35" s="681"/>
    </row>
    <row r="36" spans="1:34" ht="37.5" customHeight="1" thickBot="1" x14ac:dyDescent="0.3">
      <c r="A36" s="635"/>
      <c r="B36" s="646"/>
      <c r="C36" s="82" t="s">
        <v>54</v>
      </c>
      <c r="D36" s="240"/>
      <c r="E36" s="173">
        <v>0</v>
      </c>
      <c r="F36" s="173">
        <v>0</v>
      </c>
      <c r="G36" s="173">
        <v>0</v>
      </c>
      <c r="H36" s="196">
        <v>0</v>
      </c>
      <c r="I36" s="96" t="s">
        <v>134</v>
      </c>
      <c r="J36" s="121">
        <v>13</v>
      </c>
      <c r="K36" s="129">
        <v>13</v>
      </c>
      <c r="L36" s="100">
        <v>1</v>
      </c>
      <c r="M36" s="280" t="s">
        <v>257</v>
      </c>
      <c r="N36" s="248"/>
      <c r="O36" s="194"/>
      <c r="P36" s="173"/>
      <c r="Q36" s="173"/>
      <c r="R36" s="241"/>
      <c r="S36" s="242"/>
      <c r="T36" s="298"/>
      <c r="U36" s="298"/>
      <c r="V36" s="298"/>
      <c r="W36" s="298"/>
      <c r="X36" s="299"/>
      <c r="Y36" s="208"/>
      <c r="Z36" s="208"/>
      <c r="AA36" s="208"/>
      <c r="AB36" s="173"/>
      <c r="AC36" s="173"/>
      <c r="AD36" s="173"/>
      <c r="AE36" s="173"/>
      <c r="AF36" s="199"/>
      <c r="AG36" s="200"/>
      <c r="AH36" s="681"/>
    </row>
    <row r="37" spans="1:34" ht="85.5" customHeight="1" thickBot="1" x14ac:dyDescent="0.3">
      <c r="A37" s="644">
        <v>8</v>
      </c>
      <c r="B37" s="644" t="s">
        <v>67</v>
      </c>
      <c r="C37" s="644" t="s">
        <v>51</v>
      </c>
      <c r="D37" s="59">
        <v>680</v>
      </c>
      <c r="E37" s="274"/>
      <c r="F37" s="61">
        <v>51</v>
      </c>
      <c r="G37" s="138">
        <v>0</v>
      </c>
      <c r="H37" s="140">
        <v>110</v>
      </c>
      <c r="I37" s="143" t="s">
        <v>305</v>
      </c>
      <c r="J37" s="61" t="s">
        <v>105</v>
      </c>
      <c r="K37" s="62">
        <v>210</v>
      </c>
      <c r="L37" s="746">
        <f>SUM(30+21+15)</f>
        <v>66</v>
      </c>
      <c r="M37" s="733" t="s">
        <v>141</v>
      </c>
      <c r="N37" s="496">
        <v>16</v>
      </c>
      <c r="O37" s="491" t="s">
        <v>142</v>
      </c>
      <c r="P37" s="511">
        <v>16</v>
      </c>
      <c r="Q37" s="512">
        <v>16</v>
      </c>
      <c r="R37" s="513">
        <v>0</v>
      </c>
      <c r="S37" s="514" t="s">
        <v>144</v>
      </c>
      <c r="T37" s="158" t="s">
        <v>146</v>
      </c>
      <c r="U37" s="158" t="s">
        <v>148</v>
      </c>
      <c r="V37" s="158" t="s">
        <v>149</v>
      </c>
      <c r="W37" s="158" t="s">
        <v>150</v>
      </c>
      <c r="X37" s="134" t="s">
        <v>157</v>
      </c>
      <c r="Y37" s="667">
        <v>2630900</v>
      </c>
      <c r="Z37" s="670">
        <v>2236265</v>
      </c>
      <c r="AA37" s="670">
        <f>Y37/100*15</f>
        <v>394635</v>
      </c>
      <c r="AB37" s="61" t="s">
        <v>109</v>
      </c>
      <c r="AC37" s="673">
        <v>0</v>
      </c>
      <c r="AD37" s="673">
        <v>0</v>
      </c>
      <c r="AE37" s="61" t="s">
        <v>109</v>
      </c>
      <c r="AF37" s="151" t="s">
        <v>109</v>
      </c>
      <c r="AG37" s="78" t="s">
        <v>153</v>
      </c>
      <c r="AH37" s="654">
        <f>SUM(Y37:Y50)</f>
        <v>2630900</v>
      </c>
    </row>
    <row r="38" spans="1:34" ht="66.75" customHeight="1" x14ac:dyDescent="0.25">
      <c r="A38" s="645"/>
      <c r="B38" s="645"/>
      <c r="C38" s="645"/>
      <c r="D38" s="251"/>
      <c r="E38" s="223"/>
      <c r="F38" s="223"/>
      <c r="G38" s="223"/>
      <c r="H38" s="220"/>
      <c r="I38" s="95" t="s">
        <v>184</v>
      </c>
      <c r="J38" s="133">
        <v>16</v>
      </c>
      <c r="K38" s="134">
        <v>18</v>
      </c>
      <c r="L38" s="747"/>
      <c r="M38" s="734"/>
      <c r="N38" s="496">
        <v>20</v>
      </c>
      <c r="O38" s="414" t="s">
        <v>143</v>
      </c>
      <c r="P38" s="515">
        <v>18</v>
      </c>
      <c r="Q38" s="515">
        <v>18</v>
      </c>
      <c r="R38" s="516">
        <v>0</v>
      </c>
      <c r="S38" s="517" t="s">
        <v>145</v>
      </c>
      <c r="T38" s="158" t="s">
        <v>147</v>
      </c>
      <c r="U38" s="158" t="s">
        <v>151</v>
      </c>
      <c r="V38" s="158" t="s">
        <v>152</v>
      </c>
      <c r="W38" s="73" t="s">
        <v>150</v>
      </c>
      <c r="X38" s="62" t="s">
        <v>157</v>
      </c>
      <c r="Y38" s="668"/>
      <c r="Z38" s="671"/>
      <c r="AA38" s="671"/>
      <c r="AB38" s="61" t="s">
        <v>109</v>
      </c>
      <c r="AC38" s="674"/>
      <c r="AD38" s="674"/>
      <c r="AE38" s="61" t="s">
        <v>109</v>
      </c>
      <c r="AF38" s="151" t="s">
        <v>109</v>
      </c>
      <c r="AG38" s="78" t="s">
        <v>153</v>
      </c>
      <c r="AH38" s="655"/>
    </row>
    <row r="39" spans="1:34" ht="38.25" x14ac:dyDescent="0.25">
      <c r="A39" s="645"/>
      <c r="B39" s="645"/>
      <c r="C39" s="645"/>
      <c r="D39" s="251"/>
      <c r="E39" s="223"/>
      <c r="F39" s="223"/>
      <c r="G39" s="223"/>
      <c r="H39" s="220"/>
      <c r="I39" s="95" t="s">
        <v>229</v>
      </c>
      <c r="J39" s="133">
        <v>30</v>
      </c>
      <c r="K39" s="134">
        <v>33</v>
      </c>
      <c r="L39" s="747"/>
      <c r="M39" s="735"/>
      <c r="N39" s="251"/>
      <c r="O39" s="219"/>
      <c r="P39" s="223"/>
      <c r="Q39" s="223"/>
      <c r="R39" s="252"/>
      <c r="S39" s="253"/>
      <c r="T39" s="219"/>
      <c r="U39" s="219"/>
      <c r="V39" s="219"/>
      <c r="W39" s="219"/>
      <c r="X39" s="220"/>
      <c r="Y39" s="668"/>
      <c r="Z39" s="671"/>
      <c r="AA39" s="671"/>
      <c r="AB39" s="223"/>
      <c r="AC39" s="674"/>
      <c r="AD39" s="674"/>
      <c r="AE39" s="223"/>
      <c r="AF39" s="224"/>
      <c r="AG39" s="225"/>
      <c r="AH39" s="655"/>
    </row>
    <row r="40" spans="1:34" ht="34.5" customHeight="1" x14ac:dyDescent="0.25">
      <c r="A40" s="645"/>
      <c r="B40" s="645"/>
      <c r="C40" s="645"/>
      <c r="D40" s="251"/>
      <c r="E40" s="223"/>
      <c r="F40" s="223"/>
      <c r="G40" s="223"/>
      <c r="H40" s="220"/>
      <c r="I40" s="95" t="s">
        <v>304</v>
      </c>
      <c r="J40" s="133" t="s">
        <v>109</v>
      </c>
      <c r="K40" s="133" t="s">
        <v>109</v>
      </c>
      <c r="L40" s="747"/>
      <c r="M40" s="735"/>
      <c r="N40" s="251"/>
      <c r="O40" s="219"/>
      <c r="P40" s="223"/>
      <c r="Q40" s="223"/>
      <c r="R40" s="252"/>
      <c r="S40" s="253"/>
      <c r="T40" s="219"/>
      <c r="U40" s="219"/>
      <c r="V40" s="219"/>
      <c r="W40" s="219"/>
      <c r="X40" s="220"/>
      <c r="Y40" s="668"/>
      <c r="Z40" s="671"/>
      <c r="AA40" s="671"/>
      <c r="AB40" s="223"/>
      <c r="AC40" s="674"/>
      <c r="AD40" s="674"/>
      <c r="AE40" s="223"/>
      <c r="AF40" s="224"/>
      <c r="AG40" s="225"/>
      <c r="AH40" s="655"/>
    </row>
    <row r="41" spans="1:34" ht="25.5" x14ac:dyDescent="0.25">
      <c r="A41" s="645"/>
      <c r="B41" s="645"/>
      <c r="C41" s="645"/>
      <c r="D41" s="251"/>
      <c r="E41" s="223"/>
      <c r="F41" s="223"/>
      <c r="G41" s="223"/>
      <c r="H41" s="220"/>
      <c r="I41" s="95" t="s">
        <v>303</v>
      </c>
      <c r="J41" s="133" t="s">
        <v>109</v>
      </c>
      <c r="K41" s="133" t="s">
        <v>109</v>
      </c>
      <c r="L41" s="747"/>
      <c r="M41" s="735"/>
      <c r="N41" s="251"/>
      <c r="O41" s="219"/>
      <c r="P41" s="223"/>
      <c r="Q41" s="223"/>
      <c r="R41" s="252"/>
      <c r="S41" s="253"/>
      <c r="T41" s="219"/>
      <c r="U41" s="219"/>
      <c r="V41" s="219"/>
      <c r="W41" s="219"/>
      <c r="X41" s="220"/>
      <c r="Y41" s="668"/>
      <c r="Z41" s="671"/>
      <c r="AA41" s="671"/>
      <c r="AB41" s="223"/>
      <c r="AC41" s="674"/>
      <c r="AD41" s="674"/>
      <c r="AE41" s="223"/>
      <c r="AF41" s="224"/>
      <c r="AG41" s="225"/>
      <c r="AH41" s="655"/>
    </row>
    <row r="42" spans="1:34" ht="25.5" x14ac:dyDescent="0.25">
      <c r="A42" s="645"/>
      <c r="B42" s="645"/>
      <c r="C42" s="645"/>
      <c r="D42" s="251"/>
      <c r="E42" s="223"/>
      <c r="F42" s="223"/>
      <c r="G42" s="223"/>
      <c r="H42" s="220"/>
      <c r="I42" s="95" t="s">
        <v>185</v>
      </c>
      <c r="J42" s="133" t="s">
        <v>109</v>
      </c>
      <c r="K42" s="133" t="s">
        <v>109</v>
      </c>
      <c r="L42" s="747"/>
      <c r="M42" s="735"/>
      <c r="N42" s="251"/>
      <c r="O42" s="219"/>
      <c r="P42" s="223"/>
      <c r="Q42" s="223"/>
      <c r="R42" s="252"/>
      <c r="S42" s="253"/>
      <c r="T42" s="219"/>
      <c r="U42" s="219"/>
      <c r="V42" s="219"/>
      <c r="W42" s="219"/>
      <c r="X42" s="220"/>
      <c r="Y42" s="668"/>
      <c r="Z42" s="671"/>
      <c r="AA42" s="671"/>
      <c r="AB42" s="223"/>
      <c r="AC42" s="674"/>
      <c r="AD42" s="674"/>
      <c r="AE42" s="223"/>
      <c r="AF42" s="224"/>
      <c r="AG42" s="225"/>
      <c r="AH42" s="655"/>
    </row>
    <row r="43" spans="1:34" ht="42" customHeight="1" x14ac:dyDescent="0.25">
      <c r="A43" s="645"/>
      <c r="B43" s="645"/>
      <c r="C43" s="649"/>
      <c r="D43" s="251"/>
      <c r="E43" s="223"/>
      <c r="F43" s="223"/>
      <c r="G43" s="223"/>
      <c r="H43" s="220"/>
      <c r="I43" s="95" t="s">
        <v>186</v>
      </c>
      <c r="J43" s="133" t="s">
        <v>109</v>
      </c>
      <c r="K43" s="133" t="s">
        <v>109</v>
      </c>
      <c r="L43" s="748"/>
      <c r="M43" s="736"/>
      <c r="N43" s="251"/>
      <c r="O43" s="219"/>
      <c r="P43" s="223"/>
      <c r="Q43" s="223"/>
      <c r="R43" s="252"/>
      <c r="S43" s="253"/>
      <c r="T43" s="219"/>
      <c r="U43" s="219"/>
      <c r="V43" s="219"/>
      <c r="W43" s="219"/>
      <c r="X43" s="220"/>
      <c r="Y43" s="668"/>
      <c r="Z43" s="671"/>
      <c r="AA43" s="671"/>
      <c r="AB43" s="223"/>
      <c r="AC43" s="674"/>
      <c r="AD43" s="674"/>
      <c r="AE43" s="223"/>
      <c r="AF43" s="224"/>
      <c r="AG43" s="225"/>
      <c r="AH43" s="655"/>
    </row>
    <row r="44" spans="1:34" ht="15.75" customHeight="1" thickBot="1" x14ac:dyDescent="0.3">
      <c r="A44" s="645"/>
      <c r="B44" s="645"/>
      <c r="C44" s="80" t="s">
        <v>52</v>
      </c>
      <c r="D44" s="254"/>
      <c r="E44" s="135">
        <v>33</v>
      </c>
      <c r="F44" s="266">
        <v>1</v>
      </c>
      <c r="G44" s="135">
        <v>0</v>
      </c>
      <c r="H44" s="136">
        <v>0</v>
      </c>
      <c r="I44" s="261"/>
      <c r="J44" s="228"/>
      <c r="K44" s="227"/>
      <c r="L44" s="254"/>
      <c r="M44" s="262" t="s">
        <v>118</v>
      </c>
      <c r="N44" s="254"/>
      <c r="O44" s="226"/>
      <c r="P44" s="228"/>
      <c r="Q44" s="228"/>
      <c r="R44" s="255"/>
      <c r="S44" s="256"/>
      <c r="T44" s="226"/>
      <c r="U44" s="226"/>
      <c r="V44" s="226"/>
      <c r="W44" s="226"/>
      <c r="X44" s="227"/>
      <c r="Y44" s="668"/>
      <c r="Z44" s="671"/>
      <c r="AA44" s="671"/>
      <c r="AB44" s="228"/>
      <c r="AC44" s="674"/>
      <c r="AD44" s="674"/>
      <c r="AE44" s="228"/>
      <c r="AF44" s="229"/>
      <c r="AG44" s="230"/>
      <c r="AH44" s="655"/>
    </row>
    <row r="45" spans="1:34" ht="51" customHeight="1" x14ac:dyDescent="0.25">
      <c r="A45" s="645"/>
      <c r="B45" s="645"/>
      <c r="C45" s="647" t="s">
        <v>53</v>
      </c>
      <c r="D45" s="606">
        <v>380</v>
      </c>
      <c r="E45" s="607"/>
      <c r="F45" s="582">
        <v>79</v>
      </c>
      <c r="G45" s="608">
        <v>0</v>
      </c>
      <c r="H45" s="639">
        <v>101</v>
      </c>
      <c r="I45" s="143" t="s">
        <v>163</v>
      </c>
      <c r="J45" s="65" t="s">
        <v>105</v>
      </c>
      <c r="K45" s="127">
        <v>120</v>
      </c>
      <c r="L45" s="737">
        <v>79</v>
      </c>
      <c r="M45" s="568" t="s">
        <v>297</v>
      </c>
      <c r="N45" s="170"/>
      <c r="O45" s="171"/>
      <c r="P45" s="168"/>
      <c r="Q45" s="257"/>
      <c r="R45" s="187"/>
      <c r="S45" s="188"/>
      <c r="T45" s="171"/>
      <c r="U45" s="171"/>
      <c r="V45" s="171"/>
      <c r="W45" s="189"/>
      <c r="X45" s="169"/>
      <c r="Y45" s="668"/>
      <c r="Z45" s="671"/>
      <c r="AA45" s="671"/>
      <c r="AB45" s="168"/>
      <c r="AC45" s="674"/>
      <c r="AD45" s="674"/>
      <c r="AE45" s="168"/>
      <c r="AF45" s="192"/>
      <c r="AG45" s="193"/>
      <c r="AH45" s="655"/>
    </row>
    <row r="46" spans="1:34" ht="36.75" customHeight="1" x14ac:dyDescent="0.25">
      <c r="A46" s="645"/>
      <c r="B46" s="645"/>
      <c r="C46" s="634"/>
      <c r="D46" s="601"/>
      <c r="E46" s="602"/>
      <c r="F46" s="583"/>
      <c r="G46" s="615"/>
      <c r="H46" s="709"/>
      <c r="I46" s="95" t="s">
        <v>187</v>
      </c>
      <c r="J46" s="113" t="s">
        <v>140</v>
      </c>
      <c r="K46" s="133" t="s">
        <v>109</v>
      </c>
      <c r="L46" s="738"/>
      <c r="M46" s="569"/>
      <c r="N46" s="248"/>
      <c r="O46" s="247"/>
      <c r="P46" s="216"/>
      <c r="Q46" s="216"/>
      <c r="R46" s="249"/>
      <c r="S46" s="250"/>
      <c r="T46" s="247"/>
      <c r="U46" s="247"/>
      <c r="V46" s="247"/>
      <c r="W46" s="214"/>
      <c r="X46" s="215"/>
      <c r="Y46" s="668"/>
      <c r="Z46" s="671"/>
      <c r="AA46" s="671"/>
      <c r="AB46" s="216"/>
      <c r="AC46" s="674"/>
      <c r="AD46" s="674"/>
      <c r="AE46" s="216"/>
      <c r="AF46" s="217"/>
      <c r="AG46" s="218"/>
      <c r="AH46" s="655"/>
    </row>
    <row r="47" spans="1:34" ht="39" customHeight="1" x14ac:dyDescent="0.25">
      <c r="A47" s="645"/>
      <c r="B47" s="645"/>
      <c r="C47" s="634"/>
      <c r="D47" s="601"/>
      <c r="E47" s="602"/>
      <c r="F47" s="583"/>
      <c r="G47" s="615"/>
      <c r="H47" s="709"/>
      <c r="I47" s="95" t="s">
        <v>186</v>
      </c>
      <c r="J47" s="113" t="s">
        <v>105</v>
      </c>
      <c r="K47" s="137">
        <v>200</v>
      </c>
      <c r="L47" s="738"/>
      <c r="M47" s="569"/>
      <c r="N47" s="248"/>
      <c r="O47" s="247"/>
      <c r="P47" s="216"/>
      <c r="Q47" s="216"/>
      <c r="R47" s="249"/>
      <c r="S47" s="250"/>
      <c r="T47" s="247"/>
      <c r="U47" s="247"/>
      <c r="V47" s="247"/>
      <c r="W47" s="214"/>
      <c r="X47" s="215"/>
      <c r="Y47" s="668"/>
      <c r="Z47" s="671"/>
      <c r="AA47" s="671"/>
      <c r="AB47" s="216"/>
      <c r="AC47" s="674"/>
      <c r="AD47" s="674"/>
      <c r="AE47" s="216"/>
      <c r="AF47" s="217"/>
      <c r="AG47" s="218"/>
      <c r="AH47" s="655"/>
    </row>
    <row r="48" spans="1:34" ht="33.75" customHeight="1" x14ac:dyDescent="0.25">
      <c r="A48" s="645"/>
      <c r="B48" s="645"/>
      <c r="C48" s="634"/>
      <c r="D48" s="601"/>
      <c r="E48" s="602"/>
      <c r="F48" s="583"/>
      <c r="G48" s="615"/>
      <c r="H48" s="709"/>
      <c r="I48" s="95" t="s">
        <v>188</v>
      </c>
      <c r="J48" s="300" t="s">
        <v>109</v>
      </c>
      <c r="K48" s="300" t="s">
        <v>109</v>
      </c>
      <c r="L48" s="738"/>
      <c r="M48" s="569"/>
      <c r="N48" s="248"/>
      <c r="O48" s="247"/>
      <c r="P48" s="216"/>
      <c r="Q48" s="216"/>
      <c r="R48" s="249"/>
      <c r="S48" s="250"/>
      <c r="T48" s="247"/>
      <c r="U48" s="247"/>
      <c r="V48" s="247"/>
      <c r="W48" s="214"/>
      <c r="X48" s="215"/>
      <c r="Y48" s="668"/>
      <c r="Z48" s="671"/>
      <c r="AA48" s="671"/>
      <c r="AB48" s="216"/>
      <c r="AC48" s="674"/>
      <c r="AD48" s="674"/>
      <c r="AE48" s="216"/>
      <c r="AF48" s="217"/>
      <c r="AG48" s="218"/>
      <c r="AH48" s="655"/>
    </row>
    <row r="49" spans="1:34" ht="219.75" customHeight="1" thickBot="1" x14ac:dyDescent="0.3">
      <c r="A49" s="645"/>
      <c r="B49" s="645"/>
      <c r="C49" s="627" t="s">
        <v>54</v>
      </c>
      <c r="D49" s="611"/>
      <c r="E49" s="582">
        <v>86</v>
      </c>
      <c r="F49" s="608">
        <v>74</v>
      </c>
      <c r="G49" s="582">
        <v>0</v>
      </c>
      <c r="H49" s="580">
        <v>0</v>
      </c>
      <c r="I49" s="739" t="s">
        <v>134</v>
      </c>
      <c r="J49" s="741">
        <v>179</v>
      </c>
      <c r="K49" s="724">
        <v>179</v>
      </c>
      <c r="L49" s="744">
        <f>SUM(11+18)</f>
        <v>29</v>
      </c>
      <c r="M49" s="637" t="s">
        <v>257</v>
      </c>
      <c r="N49" s="497">
        <v>0</v>
      </c>
      <c r="O49" s="498" t="s">
        <v>154</v>
      </c>
      <c r="P49" s="499">
        <v>8</v>
      </c>
      <c r="Q49" s="499">
        <v>8</v>
      </c>
      <c r="R49" s="500">
        <v>0</v>
      </c>
      <c r="S49" s="501" t="s">
        <v>719</v>
      </c>
      <c r="T49" s="380" t="s">
        <v>452</v>
      </c>
      <c r="U49" s="157" t="s">
        <v>105</v>
      </c>
      <c r="V49" s="157" t="s">
        <v>154</v>
      </c>
      <c r="W49" s="115" t="s">
        <v>156</v>
      </c>
      <c r="X49" s="141" t="s">
        <v>157</v>
      </c>
      <c r="Y49" s="668"/>
      <c r="Z49" s="671"/>
      <c r="AA49" s="671"/>
      <c r="AB49" s="113" t="s">
        <v>109</v>
      </c>
      <c r="AC49" s="674"/>
      <c r="AD49" s="674"/>
      <c r="AE49" s="113" t="s">
        <v>109</v>
      </c>
      <c r="AF49" s="150"/>
      <c r="AG49" s="294" t="s">
        <v>206</v>
      </c>
      <c r="AH49" s="655"/>
    </row>
    <row r="50" spans="1:34" ht="64.5" thickBot="1" x14ac:dyDescent="0.3">
      <c r="A50" s="645"/>
      <c r="B50" s="645"/>
      <c r="C50" s="628"/>
      <c r="D50" s="612"/>
      <c r="E50" s="642"/>
      <c r="F50" s="643"/>
      <c r="G50" s="642"/>
      <c r="H50" s="641"/>
      <c r="I50" s="740"/>
      <c r="J50" s="742"/>
      <c r="K50" s="725"/>
      <c r="L50" s="745"/>
      <c r="M50" s="743"/>
      <c r="N50" s="502">
        <v>0</v>
      </c>
      <c r="O50" s="503" t="s">
        <v>132</v>
      </c>
      <c r="P50" s="504">
        <v>12</v>
      </c>
      <c r="Q50" s="505">
        <v>12</v>
      </c>
      <c r="R50" s="506">
        <v>0</v>
      </c>
      <c r="S50" s="507" t="s">
        <v>96</v>
      </c>
      <c r="T50" s="111" t="s">
        <v>155</v>
      </c>
      <c r="U50" s="292" t="s">
        <v>276</v>
      </c>
      <c r="V50" s="111" t="s">
        <v>132</v>
      </c>
      <c r="W50" s="111" t="s">
        <v>150</v>
      </c>
      <c r="X50" s="142" t="s">
        <v>157</v>
      </c>
      <c r="Y50" s="669"/>
      <c r="Z50" s="672"/>
      <c r="AA50" s="672"/>
      <c r="AB50" s="119" t="s">
        <v>109</v>
      </c>
      <c r="AC50" s="675"/>
      <c r="AD50" s="675"/>
      <c r="AE50" s="119" t="s">
        <v>109</v>
      </c>
      <c r="AF50" s="152"/>
      <c r="AG50" s="286" t="s">
        <v>280</v>
      </c>
      <c r="AH50" s="655"/>
    </row>
    <row r="51" spans="1:34" ht="84.75" customHeight="1" x14ac:dyDescent="0.25">
      <c r="A51" s="84">
        <v>9</v>
      </c>
      <c r="B51" s="644" t="s">
        <v>76</v>
      </c>
      <c r="C51" s="79" t="s">
        <v>51</v>
      </c>
      <c r="D51" s="77">
        <v>0</v>
      </c>
      <c r="E51" s="172"/>
      <c r="F51" s="71">
        <v>0</v>
      </c>
      <c r="G51" s="71">
        <v>0</v>
      </c>
      <c r="H51" s="72">
        <v>0</v>
      </c>
      <c r="I51" s="95" t="s">
        <v>307</v>
      </c>
      <c r="J51" s="71" t="s">
        <v>105</v>
      </c>
      <c r="K51" s="72" t="s">
        <v>109</v>
      </c>
      <c r="L51" s="101">
        <v>0</v>
      </c>
      <c r="M51" s="290" t="s">
        <v>306</v>
      </c>
      <c r="N51" s="243"/>
      <c r="O51" s="244"/>
      <c r="P51" s="211"/>
      <c r="Q51" s="211"/>
      <c r="R51" s="245"/>
      <c r="S51" s="246"/>
      <c r="T51" s="244"/>
      <c r="U51" s="244"/>
      <c r="V51" s="244"/>
      <c r="W51" s="209"/>
      <c r="X51" s="210"/>
      <c r="Y51" s="183"/>
      <c r="Z51" s="184"/>
      <c r="AA51" s="184"/>
      <c r="AB51" s="211"/>
      <c r="AC51" s="211"/>
      <c r="AD51" s="211"/>
      <c r="AE51" s="211"/>
      <c r="AF51" s="185"/>
      <c r="AG51" s="186"/>
      <c r="AH51" s="656"/>
    </row>
    <row r="52" spans="1:34" ht="15" customHeight="1" x14ac:dyDescent="0.25">
      <c r="A52" s="66"/>
      <c r="B52" s="645"/>
      <c r="C52" s="80" t="s">
        <v>52</v>
      </c>
      <c r="D52" s="170"/>
      <c r="E52" s="168">
        <v>0</v>
      </c>
      <c r="F52" s="168">
        <v>0</v>
      </c>
      <c r="G52" s="168">
        <v>0</v>
      </c>
      <c r="H52" s="169">
        <v>0</v>
      </c>
      <c r="I52" s="258"/>
      <c r="J52" s="168"/>
      <c r="K52" s="169"/>
      <c r="L52" s="170"/>
      <c r="M52" s="277"/>
      <c r="N52" s="170"/>
      <c r="O52" s="171"/>
      <c r="P52" s="168"/>
      <c r="Q52" s="168"/>
      <c r="R52" s="187"/>
      <c r="S52" s="188"/>
      <c r="T52" s="171"/>
      <c r="U52" s="171"/>
      <c r="V52" s="171"/>
      <c r="W52" s="189"/>
      <c r="X52" s="169"/>
      <c r="Y52" s="190"/>
      <c r="Z52" s="191"/>
      <c r="AA52" s="191"/>
      <c r="AB52" s="168"/>
      <c r="AC52" s="168"/>
      <c r="AD52" s="168"/>
      <c r="AE52" s="168"/>
      <c r="AF52" s="192"/>
      <c r="AG52" s="193"/>
      <c r="AH52" s="656"/>
    </row>
    <row r="53" spans="1:34" ht="30" customHeight="1" x14ac:dyDescent="0.25">
      <c r="A53" s="66"/>
      <c r="B53" s="645"/>
      <c r="C53" s="81" t="s">
        <v>53</v>
      </c>
      <c r="D53" s="60">
        <v>2</v>
      </c>
      <c r="E53" s="168"/>
      <c r="F53" s="65">
        <v>2</v>
      </c>
      <c r="G53" s="65">
        <v>0</v>
      </c>
      <c r="H53" s="128">
        <v>6</v>
      </c>
      <c r="I53" s="95" t="s">
        <v>164</v>
      </c>
      <c r="J53" s="65" t="s">
        <v>105</v>
      </c>
      <c r="K53" s="128" t="s">
        <v>109</v>
      </c>
      <c r="L53" s="99">
        <v>2</v>
      </c>
      <c r="M53" s="285" t="s">
        <v>257</v>
      </c>
      <c r="N53" s="170"/>
      <c r="O53" s="171"/>
      <c r="P53" s="168"/>
      <c r="Q53" s="168"/>
      <c r="R53" s="187"/>
      <c r="S53" s="188"/>
      <c r="T53" s="171"/>
      <c r="U53" s="171"/>
      <c r="V53" s="171"/>
      <c r="W53" s="189"/>
      <c r="X53" s="169"/>
      <c r="Y53" s="190"/>
      <c r="Z53" s="191"/>
      <c r="AA53" s="191"/>
      <c r="AB53" s="168"/>
      <c r="AC53" s="168"/>
      <c r="AD53" s="168"/>
      <c r="AE53" s="168"/>
      <c r="AF53" s="192"/>
      <c r="AG53" s="193"/>
      <c r="AH53" s="656"/>
    </row>
    <row r="54" spans="1:34" ht="33" customHeight="1" thickBot="1" x14ac:dyDescent="0.3">
      <c r="A54" s="85"/>
      <c r="B54" s="646"/>
      <c r="C54" s="82" t="s">
        <v>54</v>
      </c>
      <c r="D54" s="240"/>
      <c r="E54" s="173">
        <v>0</v>
      </c>
      <c r="F54" s="173">
        <v>0</v>
      </c>
      <c r="G54" s="173">
        <v>0</v>
      </c>
      <c r="H54" s="196">
        <v>0</v>
      </c>
      <c r="I54" s="96" t="s">
        <v>308</v>
      </c>
      <c r="J54" s="121">
        <v>0</v>
      </c>
      <c r="K54" s="129">
        <v>0</v>
      </c>
      <c r="L54" s="100">
        <v>0</v>
      </c>
      <c r="M54" s="286" t="s">
        <v>257</v>
      </c>
      <c r="N54" s="240"/>
      <c r="O54" s="194"/>
      <c r="P54" s="173"/>
      <c r="Q54" s="173"/>
      <c r="R54" s="241"/>
      <c r="S54" s="242"/>
      <c r="T54" s="194"/>
      <c r="U54" s="194"/>
      <c r="V54" s="194"/>
      <c r="W54" s="195"/>
      <c r="X54" s="196"/>
      <c r="Y54" s="197"/>
      <c r="Z54" s="198"/>
      <c r="AA54" s="198"/>
      <c r="AB54" s="173"/>
      <c r="AC54" s="173"/>
      <c r="AD54" s="173"/>
      <c r="AE54" s="173"/>
      <c r="AF54" s="199"/>
      <c r="AG54" s="200"/>
      <c r="AH54" s="656"/>
    </row>
    <row r="55" spans="1:34" ht="38.25" x14ac:dyDescent="0.25">
      <c r="A55" s="84">
        <v>10</v>
      </c>
      <c r="B55" s="644" t="s">
        <v>77</v>
      </c>
      <c r="C55" s="79" t="s">
        <v>51</v>
      </c>
      <c r="D55" s="77">
        <v>23</v>
      </c>
      <c r="E55" s="172"/>
      <c r="F55" s="71">
        <v>0</v>
      </c>
      <c r="G55" s="71">
        <v>0</v>
      </c>
      <c r="H55" s="72">
        <v>0</v>
      </c>
      <c r="I55" s="94" t="s">
        <v>165</v>
      </c>
      <c r="J55" s="71" t="s">
        <v>105</v>
      </c>
      <c r="K55" s="72" t="s">
        <v>109</v>
      </c>
      <c r="L55" s="101"/>
      <c r="M55" s="290" t="s">
        <v>257</v>
      </c>
      <c r="N55" s="239"/>
      <c r="O55" s="178"/>
      <c r="P55" s="172"/>
      <c r="Q55" s="172"/>
      <c r="R55" s="179"/>
      <c r="S55" s="180"/>
      <c r="T55" s="178"/>
      <c r="U55" s="178"/>
      <c r="V55" s="178"/>
      <c r="W55" s="181"/>
      <c r="X55" s="182"/>
      <c r="Y55" s="183"/>
      <c r="Z55" s="184"/>
      <c r="AA55" s="184"/>
      <c r="AB55" s="172"/>
      <c r="AC55" s="172"/>
      <c r="AD55" s="172"/>
      <c r="AE55" s="172"/>
      <c r="AF55" s="185"/>
      <c r="AG55" s="186"/>
      <c r="AH55" s="656"/>
    </row>
    <row r="56" spans="1:34" ht="15.75" customHeight="1" thickBot="1" x14ac:dyDescent="0.3">
      <c r="A56" s="66"/>
      <c r="B56" s="645"/>
      <c r="C56" s="80" t="s">
        <v>52</v>
      </c>
      <c r="D56" s="170"/>
      <c r="E56" s="168">
        <v>0</v>
      </c>
      <c r="F56" s="168">
        <v>0</v>
      </c>
      <c r="G56" s="168">
        <v>0</v>
      </c>
      <c r="H56" s="169">
        <v>0</v>
      </c>
      <c r="I56" s="258"/>
      <c r="J56" s="168"/>
      <c r="K56" s="169"/>
      <c r="L56" s="170"/>
      <c r="M56" s="277"/>
      <c r="N56" s="170"/>
      <c r="O56" s="171"/>
      <c r="P56" s="168"/>
      <c r="Q56" s="168"/>
      <c r="R56" s="187"/>
      <c r="S56" s="188"/>
      <c r="T56" s="171"/>
      <c r="U56" s="171"/>
      <c r="V56" s="171"/>
      <c r="W56" s="189"/>
      <c r="X56" s="169"/>
      <c r="Y56" s="190"/>
      <c r="Z56" s="191"/>
      <c r="AA56" s="191"/>
      <c r="AB56" s="168"/>
      <c r="AC56" s="168"/>
      <c r="AD56" s="168"/>
      <c r="AE56" s="168"/>
      <c r="AF56" s="192"/>
      <c r="AG56" s="193"/>
      <c r="AH56" s="656"/>
    </row>
    <row r="57" spans="1:34" ht="38.25" x14ac:dyDescent="0.25">
      <c r="A57" s="66"/>
      <c r="B57" s="645"/>
      <c r="C57" s="81" t="s">
        <v>53</v>
      </c>
      <c r="D57" s="60">
        <v>9</v>
      </c>
      <c r="E57" s="168"/>
      <c r="F57" s="65">
        <v>0</v>
      </c>
      <c r="G57" s="65">
        <v>0</v>
      </c>
      <c r="H57" s="128">
        <v>0</v>
      </c>
      <c r="I57" s="94" t="s">
        <v>166</v>
      </c>
      <c r="J57" s="65" t="s">
        <v>105</v>
      </c>
      <c r="K57" s="128" t="s">
        <v>109</v>
      </c>
      <c r="L57" s="99">
        <v>0</v>
      </c>
      <c r="M57" s="285" t="s">
        <v>257</v>
      </c>
      <c r="N57" s="170"/>
      <c r="O57" s="171"/>
      <c r="P57" s="168"/>
      <c r="Q57" s="168"/>
      <c r="R57" s="187"/>
      <c r="S57" s="188"/>
      <c r="T57" s="171"/>
      <c r="U57" s="171"/>
      <c r="V57" s="171"/>
      <c r="W57" s="189"/>
      <c r="X57" s="169"/>
      <c r="Y57" s="190"/>
      <c r="Z57" s="191"/>
      <c r="AA57" s="191"/>
      <c r="AB57" s="168"/>
      <c r="AC57" s="168"/>
      <c r="AD57" s="168"/>
      <c r="AE57" s="168"/>
      <c r="AF57" s="192"/>
      <c r="AG57" s="193"/>
      <c r="AH57" s="656"/>
    </row>
    <row r="58" spans="1:34" ht="41.25" customHeight="1" thickBot="1" x14ac:dyDescent="0.3">
      <c r="A58" s="85"/>
      <c r="B58" s="646"/>
      <c r="C58" s="82" t="s">
        <v>54</v>
      </c>
      <c r="D58" s="240"/>
      <c r="E58" s="173">
        <v>0</v>
      </c>
      <c r="F58" s="173">
        <v>0</v>
      </c>
      <c r="G58" s="173">
        <v>0</v>
      </c>
      <c r="H58" s="196">
        <v>0</v>
      </c>
      <c r="I58" s="96" t="s">
        <v>308</v>
      </c>
      <c r="J58" s="121">
        <v>7</v>
      </c>
      <c r="K58" s="129">
        <v>7</v>
      </c>
      <c r="L58" s="100">
        <v>0</v>
      </c>
      <c r="M58" s="286" t="s">
        <v>257</v>
      </c>
      <c r="N58" s="240"/>
      <c r="O58" s="194"/>
      <c r="P58" s="173"/>
      <c r="Q58" s="173"/>
      <c r="R58" s="241"/>
      <c r="S58" s="242"/>
      <c r="T58" s="194"/>
      <c r="U58" s="194"/>
      <c r="V58" s="194"/>
      <c r="W58" s="195"/>
      <c r="X58" s="196"/>
      <c r="Y58" s="197"/>
      <c r="Z58" s="198"/>
      <c r="AA58" s="198"/>
      <c r="AB58" s="173"/>
      <c r="AC58" s="173"/>
      <c r="AD58" s="173"/>
      <c r="AE58" s="173"/>
      <c r="AF58" s="199"/>
      <c r="AG58" s="200"/>
      <c r="AH58" s="656"/>
    </row>
    <row r="59" spans="1:34" ht="64.5" customHeight="1" x14ac:dyDescent="0.25">
      <c r="A59" s="633">
        <v>11</v>
      </c>
      <c r="B59" s="644" t="s">
        <v>78</v>
      </c>
      <c r="C59" s="644" t="s">
        <v>51</v>
      </c>
      <c r="D59" s="595">
        <v>17</v>
      </c>
      <c r="E59" s="597"/>
      <c r="F59" s="599">
        <v>0</v>
      </c>
      <c r="G59" s="599">
        <v>0</v>
      </c>
      <c r="H59" s="600">
        <v>0</v>
      </c>
      <c r="I59" s="94" t="s">
        <v>167</v>
      </c>
      <c r="J59" s="71" t="s">
        <v>105</v>
      </c>
      <c r="K59" s="72">
        <v>3</v>
      </c>
      <c r="L59" s="726">
        <v>0</v>
      </c>
      <c r="M59" s="727" t="s">
        <v>257</v>
      </c>
      <c r="N59" s="239"/>
      <c r="O59" s="178"/>
      <c r="P59" s="172"/>
      <c r="Q59" s="172"/>
      <c r="R59" s="179"/>
      <c r="S59" s="180"/>
      <c r="T59" s="178"/>
      <c r="U59" s="178"/>
      <c r="V59" s="178"/>
      <c r="W59" s="181"/>
      <c r="X59" s="182"/>
      <c r="Y59" s="183"/>
      <c r="Z59" s="184"/>
      <c r="AA59" s="184"/>
      <c r="AB59" s="172"/>
      <c r="AC59" s="172"/>
      <c r="AD59" s="172"/>
      <c r="AE59" s="172"/>
      <c r="AF59" s="185"/>
      <c r="AG59" s="186"/>
      <c r="AH59" s="656"/>
    </row>
    <row r="60" spans="1:34" ht="38.25" x14ac:dyDescent="0.25">
      <c r="A60" s="634"/>
      <c r="B60" s="645"/>
      <c r="C60" s="649"/>
      <c r="D60" s="596"/>
      <c r="E60" s="598"/>
      <c r="F60" s="584"/>
      <c r="G60" s="584"/>
      <c r="H60" s="581"/>
      <c r="I60" s="95" t="s">
        <v>189</v>
      </c>
      <c r="J60" s="92" t="s">
        <v>105</v>
      </c>
      <c r="K60" s="93" t="s">
        <v>109</v>
      </c>
      <c r="L60" s="567"/>
      <c r="M60" s="638"/>
      <c r="N60" s="243"/>
      <c r="O60" s="244"/>
      <c r="P60" s="211"/>
      <c r="Q60" s="211"/>
      <c r="R60" s="245"/>
      <c r="S60" s="246"/>
      <c r="T60" s="244"/>
      <c r="U60" s="244"/>
      <c r="V60" s="244"/>
      <c r="W60" s="209"/>
      <c r="X60" s="210"/>
      <c r="Y60" s="233"/>
      <c r="Z60" s="234"/>
      <c r="AA60" s="234"/>
      <c r="AB60" s="211"/>
      <c r="AC60" s="211"/>
      <c r="AD60" s="211"/>
      <c r="AE60" s="211"/>
      <c r="AF60" s="212"/>
      <c r="AG60" s="213"/>
      <c r="AH60" s="656"/>
    </row>
    <row r="61" spans="1:34" ht="15.75" customHeight="1" thickBot="1" x14ac:dyDescent="0.3">
      <c r="A61" s="634"/>
      <c r="B61" s="645"/>
      <c r="C61" s="80" t="s">
        <v>52</v>
      </c>
      <c r="D61" s="170"/>
      <c r="E61" s="65" t="s">
        <v>109</v>
      </c>
      <c r="F61" s="168">
        <v>0</v>
      </c>
      <c r="G61" s="168">
        <v>0</v>
      </c>
      <c r="H61" s="169">
        <v>0</v>
      </c>
      <c r="I61" s="258"/>
      <c r="J61" s="168"/>
      <c r="K61" s="169"/>
      <c r="L61" s="170"/>
      <c r="M61" s="277"/>
      <c r="N61" s="170"/>
      <c r="O61" s="171"/>
      <c r="P61" s="168"/>
      <c r="Q61" s="168"/>
      <c r="R61" s="187"/>
      <c r="S61" s="188"/>
      <c r="T61" s="171"/>
      <c r="U61" s="171"/>
      <c r="V61" s="171"/>
      <c r="W61" s="189"/>
      <c r="X61" s="169"/>
      <c r="Y61" s="190"/>
      <c r="Z61" s="191"/>
      <c r="AA61" s="191"/>
      <c r="AB61" s="168"/>
      <c r="AC61" s="168"/>
      <c r="AD61" s="168"/>
      <c r="AE61" s="168"/>
      <c r="AF61" s="192"/>
      <c r="AG61" s="193"/>
      <c r="AH61" s="656"/>
    </row>
    <row r="62" spans="1:34" ht="38.25" x14ac:dyDescent="0.25">
      <c r="A62" s="634"/>
      <c r="B62" s="645"/>
      <c r="C62" s="81" t="s">
        <v>53</v>
      </c>
      <c r="D62" s="60">
        <v>7</v>
      </c>
      <c r="E62" s="168"/>
      <c r="F62" s="65">
        <v>1</v>
      </c>
      <c r="G62" s="65">
        <v>0</v>
      </c>
      <c r="H62" s="128">
        <v>1</v>
      </c>
      <c r="I62" s="94" t="s">
        <v>168</v>
      </c>
      <c r="J62" s="65" t="s">
        <v>105</v>
      </c>
      <c r="K62" s="128">
        <v>2</v>
      </c>
      <c r="L62" s="99">
        <v>1</v>
      </c>
      <c r="M62" s="285" t="s">
        <v>257</v>
      </c>
      <c r="N62" s="170"/>
      <c r="O62" s="171"/>
      <c r="P62" s="168"/>
      <c r="Q62" s="168"/>
      <c r="R62" s="187"/>
      <c r="S62" s="188"/>
      <c r="T62" s="171"/>
      <c r="U62" s="171"/>
      <c r="V62" s="171"/>
      <c r="W62" s="189"/>
      <c r="X62" s="169"/>
      <c r="Y62" s="190"/>
      <c r="Z62" s="191"/>
      <c r="AA62" s="191"/>
      <c r="AB62" s="168"/>
      <c r="AC62" s="168"/>
      <c r="AD62" s="168"/>
      <c r="AE62" s="168"/>
      <c r="AF62" s="192"/>
      <c r="AG62" s="193"/>
      <c r="AH62" s="656"/>
    </row>
    <row r="63" spans="1:34" ht="33" customHeight="1" thickBot="1" x14ac:dyDescent="0.3">
      <c r="A63" s="635"/>
      <c r="B63" s="646"/>
      <c r="C63" s="82" t="s">
        <v>54</v>
      </c>
      <c r="D63" s="240"/>
      <c r="E63" s="173">
        <v>0</v>
      </c>
      <c r="F63" s="173">
        <v>0</v>
      </c>
      <c r="G63" s="173">
        <v>0</v>
      </c>
      <c r="H63" s="196">
        <v>0</v>
      </c>
      <c r="I63" s="96" t="s">
        <v>134</v>
      </c>
      <c r="J63" s="121">
        <v>5</v>
      </c>
      <c r="K63" s="129">
        <v>5</v>
      </c>
      <c r="L63" s="100">
        <v>0</v>
      </c>
      <c r="M63" s="286" t="s">
        <v>257</v>
      </c>
      <c r="N63" s="248"/>
      <c r="O63" s="194"/>
      <c r="P63" s="173"/>
      <c r="Q63" s="173"/>
      <c r="R63" s="241"/>
      <c r="S63" s="242"/>
      <c r="T63" s="194"/>
      <c r="U63" s="194"/>
      <c r="V63" s="194"/>
      <c r="W63" s="195"/>
      <c r="X63" s="196"/>
      <c r="Y63" s="197"/>
      <c r="Z63" s="198"/>
      <c r="AA63" s="198"/>
      <c r="AB63" s="173"/>
      <c r="AC63" s="173"/>
      <c r="AD63" s="173"/>
      <c r="AE63" s="173"/>
      <c r="AF63" s="199"/>
      <c r="AG63" s="200"/>
      <c r="AH63" s="656"/>
    </row>
    <row r="64" spans="1:34" ht="64.5" customHeight="1" thickBot="1" x14ac:dyDescent="0.3">
      <c r="A64" s="633">
        <v>12</v>
      </c>
      <c r="B64" s="644" t="s">
        <v>79</v>
      </c>
      <c r="C64" s="644" t="s">
        <v>51</v>
      </c>
      <c r="D64" s="618">
        <v>120</v>
      </c>
      <c r="E64" s="621"/>
      <c r="F64" s="713">
        <v>6</v>
      </c>
      <c r="G64" s="716">
        <v>12</v>
      </c>
      <c r="H64" s="719">
        <v>34</v>
      </c>
      <c r="I64" s="94" t="s">
        <v>169</v>
      </c>
      <c r="J64" s="71" t="s">
        <v>105</v>
      </c>
      <c r="K64" s="72">
        <v>15</v>
      </c>
      <c r="L64" s="726">
        <f>SUM(4+6+4)</f>
        <v>14</v>
      </c>
      <c r="M64" s="728" t="s">
        <v>310</v>
      </c>
      <c r="N64" s="496">
        <v>17</v>
      </c>
      <c r="O64" s="431" t="s">
        <v>203</v>
      </c>
      <c r="P64" s="435">
        <v>10</v>
      </c>
      <c r="Q64" s="435">
        <v>10</v>
      </c>
      <c r="R64" s="461">
        <v>0</v>
      </c>
      <c r="S64" s="492" t="s">
        <v>697</v>
      </c>
      <c r="T64" s="689" t="s">
        <v>653</v>
      </c>
      <c r="U64" s="689" t="s">
        <v>698</v>
      </c>
      <c r="V64" s="689" t="s">
        <v>699</v>
      </c>
      <c r="W64" s="689" t="s">
        <v>150</v>
      </c>
      <c r="X64" s="600">
        <v>2</v>
      </c>
      <c r="Y64" s="699">
        <v>207255</v>
      </c>
      <c r="Z64" s="683">
        <f>Y64/100*85</f>
        <v>176166.75000000003</v>
      </c>
      <c r="AA64" s="683">
        <f>Y64/100*15</f>
        <v>31088.250000000004</v>
      </c>
      <c r="AB64" s="71" t="s">
        <v>109</v>
      </c>
      <c r="AC64" s="666">
        <v>0</v>
      </c>
      <c r="AD64" s="666">
        <v>0</v>
      </c>
      <c r="AE64" s="71" t="s">
        <v>109</v>
      </c>
      <c r="AF64" s="146" t="s">
        <v>109</v>
      </c>
      <c r="AG64" s="108"/>
      <c r="AH64" s="654">
        <f>SUM(Y64:Y69)</f>
        <v>207255</v>
      </c>
    </row>
    <row r="65" spans="1:34" ht="54.75" customHeight="1" x14ac:dyDescent="0.25">
      <c r="A65" s="634"/>
      <c r="B65" s="645"/>
      <c r="C65" s="645"/>
      <c r="D65" s="619"/>
      <c r="E65" s="622"/>
      <c r="F65" s="714"/>
      <c r="G65" s="717"/>
      <c r="H65" s="720"/>
      <c r="I65" s="104" t="s">
        <v>190</v>
      </c>
      <c r="J65" s="92" t="s">
        <v>105</v>
      </c>
      <c r="K65" s="93">
        <v>5</v>
      </c>
      <c r="L65" s="566"/>
      <c r="M65" s="586"/>
      <c r="N65" s="496">
        <v>16</v>
      </c>
      <c r="O65" s="414" t="s">
        <v>204</v>
      </c>
      <c r="P65" s="493">
        <v>10</v>
      </c>
      <c r="Q65" s="493">
        <v>10</v>
      </c>
      <c r="R65" s="452">
        <v>0</v>
      </c>
      <c r="S65" s="492" t="s">
        <v>697</v>
      </c>
      <c r="T65" s="690"/>
      <c r="U65" s="690"/>
      <c r="V65" s="690"/>
      <c r="W65" s="690"/>
      <c r="X65" s="581"/>
      <c r="Y65" s="700"/>
      <c r="Z65" s="698"/>
      <c r="AA65" s="698"/>
      <c r="AB65" s="92"/>
      <c r="AC65" s="576"/>
      <c r="AD65" s="576"/>
      <c r="AE65" s="92"/>
      <c r="AF65" s="149"/>
      <c r="AG65" s="109"/>
      <c r="AH65" s="655"/>
    </row>
    <row r="66" spans="1:34" ht="30" customHeight="1" x14ac:dyDescent="0.25">
      <c r="A66" s="634"/>
      <c r="B66" s="645"/>
      <c r="C66" s="649"/>
      <c r="D66" s="620"/>
      <c r="E66" s="623"/>
      <c r="F66" s="715"/>
      <c r="G66" s="718"/>
      <c r="H66" s="721"/>
      <c r="I66" s="104" t="s">
        <v>309</v>
      </c>
      <c r="J66" s="92" t="s">
        <v>105</v>
      </c>
      <c r="K66" s="165" t="s">
        <v>120</v>
      </c>
      <c r="L66" s="567"/>
      <c r="M66" s="638"/>
      <c r="N66" s="243"/>
      <c r="O66" s="244"/>
      <c r="P66" s="211"/>
      <c r="Q66" s="211"/>
      <c r="R66" s="245"/>
      <c r="S66" s="246"/>
      <c r="T66" s="244"/>
      <c r="U66" s="244"/>
      <c r="V66" s="244"/>
      <c r="W66" s="209"/>
      <c r="X66" s="210"/>
      <c r="Y66" s="233"/>
      <c r="Z66" s="234"/>
      <c r="AA66" s="234"/>
      <c r="AB66" s="211"/>
      <c r="AC66" s="211"/>
      <c r="AD66" s="211"/>
      <c r="AE66" s="211"/>
      <c r="AF66" s="212"/>
      <c r="AG66" s="213"/>
      <c r="AH66" s="655"/>
    </row>
    <row r="67" spans="1:34" ht="15.75" customHeight="1" x14ac:dyDescent="0.25">
      <c r="A67" s="634"/>
      <c r="B67" s="645"/>
      <c r="C67" s="80" t="s">
        <v>52</v>
      </c>
      <c r="D67" s="170"/>
      <c r="E67" s="65">
        <v>85</v>
      </c>
      <c r="F67" s="122">
        <v>17</v>
      </c>
      <c r="G67" s="122">
        <v>0</v>
      </c>
      <c r="H67" s="128">
        <v>0</v>
      </c>
      <c r="I67" s="263"/>
      <c r="J67" s="168"/>
      <c r="K67" s="169"/>
      <c r="L67" s="170"/>
      <c r="M67" s="277"/>
      <c r="N67" s="170"/>
      <c r="O67" s="171"/>
      <c r="P67" s="168"/>
      <c r="Q67" s="168"/>
      <c r="R67" s="187"/>
      <c r="S67" s="188"/>
      <c r="T67" s="171"/>
      <c r="U67" s="171"/>
      <c r="V67" s="171"/>
      <c r="W67" s="189"/>
      <c r="X67" s="169"/>
      <c r="Y67" s="190"/>
      <c r="Z67" s="191"/>
      <c r="AA67" s="191"/>
      <c r="AB67" s="168"/>
      <c r="AC67" s="168"/>
      <c r="AD67" s="168"/>
      <c r="AE67" s="168"/>
      <c r="AF67" s="192"/>
      <c r="AG67" s="193"/>
      <c r="AH67" s="655"/>
    </row>
    <row r="68" spans="1:34" ht="38.25" x14ac:dyDescent="0.25">
      <c r="A68" s="634"/>
      <c r="B68" s="645"/>
      <c r="C68" s="81" t="s">
        <v>53</v>
      </c>
      <c r="D68" s="60">
        <v>31</v>
      </c>
      <c r="E68" s="168"/>
      <c r="F68" s="65">
        <v>11</v>
      </c>
      <c r="G68" s="65">
        <v>2</v>
      </c>
      <c r="H68" s="127">
        <v>15</v>
      </c>
      <c r="I68" s="111" t="s">
        <v>170</v>
      </c>
      <c r="J68" s="65" t="s">
        <v>105</v>
      </c>
      <c r="K68" s="128">
        <v>20</v>
      </c>
      <c r="L68" s="99">
        <v>11</v>
      </c>
      <c r="M68" s="285" t="s">
        <v>311</v>
      </c>
      <c r="N68" s="170"/>
      <c r="O68" s="171"/>
      <c r="P68" s="168"/>
      <c r="Q68" s="168"/>
      <c r="R68" s="187"/>
      <c r="S68" s="188"/>
      <c r="T68" s="171"/>
      <c r="U68" s="171"/>
      <c r="V68" s="171"/>
      <c r="W68" s="189"/>
      <c r="X68" s="169"/>
      <c r="Y68" s="190"/>
      <c r="Z68" s="191"/>
      <c r="AA68" s="191"/>
      <c r="AB68" s="168"/>
      <c r="AC68" s="168"/>
      <c r="AD68" s="168"/>
      <c r="AE68" s="168"/>
      <c r="AF68" s="192"/>
      <c r="AG68" s="193"/>
      <c r="AH68" s="655"/>
    </row>
    <row r="69" spans="1:34" ht="38.25" customHeight="1" thickBot="1" x14ac:dyDescent="0.3">
      <c r="A69" s="635"/>
      <c r="B69" s="646"/>
      <c r="C69" s="82" t="s">
        <v>54</v>
      </c>
      <c r="D69" s="240"/>
      <c r="E69" s="173">
        <v>0</v>
      </c>
      <c r="F69" s="173">
        <v>0</v>
      </c>
      <c r="G69" s="173">
        <v>0</v>
      </c>
      <c r="H69" s="196">
        <v>0</v>
      </c>
      <c r="I69" s="96" t="s">
        <v>134</v>
      </c>
      <c r="J69" s="121">
        <v>20</v>
      </c>
      <c r="K69" s="129">
        <v>20</v>
      </c>
      <c r="L69" s="100">
        <v>1</v>
      </c>
      <c r="M69" s="286" t="s">
        <v>312</v>
      </c>
      <c r="N69" s="240"/>
      <c r="O69" s="194"/>
      <c r="P69" s="173"/>
      <c r="Q69" s="173"/>
      <c r="R69" s="241"/>
      <c r="S69" s="242"/>
      <c r="T69" s="194"/>
      <c r="U69" s="194"/>
      <c r="V69" s="194"/>
      <c r="W69" s="195"/>
      <c r="X69" s="196"/>
      <c r="Y69" s="197"/>
      <c r="Z69" s="198"/>
      <c r="AA69" s="198"/>
      <c r="AB69" s="173"/>
      <c r="AC69" s="173"/>
      <c r="AD69" s="173"/>
      <c r="AE69" s="173"/>
      <c r="AF69" s="199"/>
      <c r="AG69" s="200"/>
      <c r="AH69" s="655"/>
    </row>
    <row r="70" spans="1:34" ht="73.5" customHeight="1" x14ac:dyDescent="0.25">
      <c r="A70" s="633">
        <v>13</v>
      </c>
      <c r="B70" s="644" t="s">
        <v>80</v>
      </c>
      <c r="C70" s="644" t="s">
        <v>51</v>
      </c>
      <c r="D70" s="595">
        <v>58</v>
      </c>
      <c r="E70" s="597"/>
      <c r="F70" s="599">
        <v>15</v>
      </c>
      <c r="G70" s="599">
        <v>0</v>
      </c>
      <c r="H70" s="722">
        <v>0</v>
      </c>
      <c r="I70" s="117" t="s">
        <v>171</v>
      </c>
      <c r="J70" s="71" t="s">
        <v>105</v>
      </c>
      <c r="K70" s="72">
        <v>20</v>
      </c>
      <c r="L70" s="726">
        <v>20</v>
      </c>
      <c r="M70" s="727" t="s">
        <v>255</v>
      </c>
      <c r="N70" s="239"/>
      <c r="O70" s="178"/>
      <c r="P70" s="172"/>
      <c r="Q70" s="172"/>
      <c r="R70" s="179"/>
      <c r="S70" s="180"/>
      <c r="T70" s="178"/>
      <c r="U70" s="178"/>
      <c r="V70" s="178"/>
      <c r="W70" s="181"/>
      <c r="X70" s="182"/>
      <c r="Y70" s="183"/>
      <c r="Z70" s="184"/>
      <c r="AA70" s="184"/>
      <c r="AB70" s="172"/>
      <c r="AC70" s="172"/>
      <c r="AD70" s="172"/>
      <c r="AE70" s="172"/>
      <c r="AF70" s="185"/>
      <c r="AG70" s="186"/>
      <c r="AH70" s="656"/>
    </row>
    <row r="71" spans="1:34" ht="40.5" customHeight="1" x14ac:dyDescent="0.25">
      <c r="A71" s="634"/>
      <c r="B71" s="645"/>
      <c r="C71" s="649"/>
      <c r="D71" s="596"/>
      <c r="E71" s="598"/>
      <c r="F71" s="584"/>
      <c r="G71" s="584"/>
      <c r="H71" s="712"/>
      <c r="I71" s="111" t="s">
        <v>313</v>
      </c>
      <c r="J71" s="92" t="s">
        <v>105</v>
      </c>
      <c r="K71" s="93" t="s">
        <v>109</v>
      </c>
      <c r="L71" s="567"/>
      <c r="M71" s="638"/>
      <c r="N71" s="243"/>
      <c r="O71" s="244"/>
      <c r="P71" s="211"/>
      <c r="Q71" s="211"/>
      <c r="R71" s="245"/>
      <c r="S71" s="246"/>
      <c r="T71" s="244"/>
      <c r="U71" s="244"/>
      <c r="V71" s="244"/>
      <c r="W71" s="209"/>
      <c r="X71" s="210"/>
      <c r="Y71" s="233"/>
      <c r="Z71" s="234"/>
      <c r="AA71" s="234"/>
      <c r="AB71" s="211"/>
      <c r="AC71" s="211"/>
      <c r="AD71" s="211"/>
      <c r="AE71" s="211"/>
      <c r="AF71" s="212"/>
      <c r="AG71" s="213"/>
      <c r="AH71" s="656"/>
    </row>
    <row r="72" spans="1:34" ht="15.75" customHeight="1" thickBot="1" x14ac:dyDescent="0.3">
      <c r="A72" s="634"/>
      <c r="B72" s="645"/>
      <c r="C72" s="80" t="s">
        <v>52</v>
      </c>
      <c r="D72" s="170"/>
      <c r="E72" s="168"/>
      <c r="F72" s="265">
        <v>0</v>
      </c>
      <c r="G72" s="168">
        <v>0</v>
      </c>
      <c r="H72" s="169">
        <v>0</v>
      </c>
      <c r="I72" s="258"/>
      <c r="J72" s="168"/>
      <c r="K72" s="169"/>
      <c r="L72" s="170"/>
      <c r="M72" s="277"/>
      <c r="N72" s="170"/>
      <c r="O72" s="171"/>
      <c r="P72" s="168"/>
      <c r="Q72" s="168"/>
      <c r="R72" s="187"/>
      <c r="S72" s="188"/>
      <c r="T72" s="171"/>
      <c r="U72" s="171"/>
      <c r="V72" s="171"/>
      <c r="W72" s="189"/>
      <c r="X72" s="169"/>
      <c r="Y72" s="190"/>
      <c r="Z72" s="191"/>
      <c r="AA72" s="191"/>
      <c r="AB72" s="168"/>
      <c r="AC72" s="168"/>
      <c r="AD72" s="168"/>
      <c r="AE72" s="168"/>
      <c r="AF72" s="192"/>
      <c r="AG72" s="193"/>
      <c r="AH72" s="656"/>
    </row>
    <row r="73" spans="1:34" ht="61.5" customHeight="1" thickBot="1" x14ac:dyDescent="0.3">
      <c r="A73" s="634"/>
      <c r="B73" s="645"/>
      <c r="C73" s="81" t="s">
        <v>53</v>
      </c>
      <c r="D73" s="60">
        <v>22</v>
      </c>
      <c r="E73" s="168"/>
      <c r="F73" s="65">
        <v>2</v>
      </c>
      <c r="G73" s="65">
        <v>0</v>
      </c>
      <c r="H73" s="128">
        <v>0</v>
      </c>
      <c r="I73" s="94" t="s">
        <v>173</v>
      </c>
      <c r="J73" s="65"/>
      <c r="K73" s="128"/>
      <c r="L73" s="99">
        <v>2</v>
      </c>
      <c r="M73" s="285" t="s">
        <v>257</v>
      </c>
      <c r="N73" s="170"/>
      <c r="O73" s="171"/>
      <c r="P73" s="168"/>
      <c r="Q73" s="168"/>
      <c r="R73" s="187"/>
      <c r="S73" s="188"/>
      <c r="T73" s="171"/>
      <c r="U73" s="171"/>
      <c r="V73" s="171"/>
      <c r="W73" s="189"/>
      <c r="X73" s="169"/>
      <c r="Y73" s="190"/>
      <c r="Z73" s="191"/>
      <c r="AA73" s="191"/>
      <c r="AB73" s="168"/>
      <c r="AC73" s="168"/>
      <c r="AD73" s="168"/>
      <c r="AE73" s="168"/>
      <c r="AF73" s="192"/>
      <c r="AG73" s="193"/>
      <c r="AH73" s="656"/>
    </row>
    <row r="74" spans="1:34" ht="59.25" customHeight="1" thickBot="1" x14ac:dyDescent="0.3">
      <c r="A74" s="635"/>
      <c r="B74" s="646"/>
      <c r="C74" s="82" t="s">
        <v>54</v>
      </c>
      <c r="D74" s="240"/>
      <c r="E74" s="173">
        <v>0</v>
      </c>
      <c r="F74" s="173">
        <v>0</v>
      </c>
      <c r="G74" s="173">
        <v>0</v>
      </c>
      <c r="H74" s="196">
        <v>0</v>
      </c>
      <c r="I74" s="94" t="s">
        <v>172</v>
      </c>
      <c r="J74" s="121">
        <v>12</v>
      </c>
      <c r="K74" s="129">
        <v>12</v>
      </c>
      <c r="L74" s="100">
        <v>1</v>
      </c>
      <c r="M74" s="286" t="s">
        <v>257</v>
      </c>
      <c r="N74" s="240"/>
      <c r="O74" s="194"/>
      <c r="P74" s="173"/>
      <c r="Q74" s="173"/>
      <c r="R74" s="241"/>
      <c r="S74" s="242"/>
      <c r="T74" s="194"/>
      <c r="U74" s="194"/>
      <c r="V74" s="194"/>
      <c r="W74" s="195"/>
      <c r="X74" s="196"/>
      <c r="Y74" s="197"/>
      <c r="Z74" s="198"/>
      <c r="AA74" s="198"/>
      <c r="AB74" s="173"/>
      <c r="AC74" s="173"/>
      <c r="AD74" s="173"/>
      <c r="AE74" s="173"/>
      <c r="AF74" s="199"/>
      <c r="AG74" s="200"/>
      <c r="AH74" s="656"/>
    </row>
    <row r="75" spans="1:34" ht="85.5" customHeight="1" thickBot="1" x14ac:dyDescent="0.3">
      <c r="A75" s="633">
        <v>14</v>
      </c>
      <c r="B75" s="644" t="s">
        <v>81</v>
      </c>
      <c r="C75" s="644" t="s">
        <v>51</v>
      </c>
      <c r="D75" s="595">
        <v>19</v>
      </c>
      <c r="E75" s="301"/>
      <c r="F75" s="599">
        <v>11</v>
      </c>
      <c r="G75" s="603">
        <v>2</v>
      </c>
      <c r="H75" s="749">
        <v>33</v>
      </c>
      <c r="I75" s="751" t="s">
        <v>315</v>
      </c>
      <c r="J75" s="599" t="s">
        <v>105</v>
      </c>
      <c r="K75" s="600">
        <v>10</v>
      </c>
      <c r="L75" s="752">
        <v>13</v>
      </c>
      <c r="M75" s="630" t="s">
        <v>314</v>
      </c>
      <c r="N75" s="470">
        <v>11</v>
      </c>
      <c r="O75" s="491" t="s">
        <v>121</v>
      </c>
      <c r="P75" s="435">
        <v>11</v>
      </c>
      <c r="Q75" s="435">
        <v>11</v>
      </c>
      <c r="R75" s="461">
        <v>0</v>
      </c>
      <c r="S75" s="462" t="s">
        <v>89</v>
      </c>
      <c r="T75" s="123" t="s">
        <v>277</v>
      </c>
      <c r="U75" s="123" t="s">
        <v>694</v>
      </c>
      <c r="V75" s="123" t="s">
        <v>278</v>
      </c>
      <c r="W75" s="123" t="s">
        <v>150</v>
      </c>
      <c r="X75" s="293" t="s">
        <v>157</v>
      </c>
      <c r="Y75" s="701">
        <v>338457.93</v>
      </c>
      <c r="Z75" s="839">
        <v>279407.26</v>
      </c>
      <c r="AA75" s="839">
        <v>49074.64</v>
      </c>
      <c r="AB75" s="836">
        <v>2014.59</v>
      </c>
      <c r="AC75" s="836">
        <v>7961.44</v>
      </c>
      <c r="AD75" s="666">
        <v>0</v>
      </c>
      <c r="AE75" s="599" t="s">
        <v>109</v>
      </c>
      <c r="AF75" s="148" t="s">
        <v>279</v>
      </c>
      <c r="AG75" s="108"/>
      <c r="AH75" s="691">
        <f>SUM(Y75:Y79)</f>
        <v>338457.93</v>
      </c>
    </row>
    <row r="76" spans="1:34" ht="85.5" customHeight="1" thickBot="1" x14ac:dyDescent="0.3">
      <c r="A76" s="634"/>
      <c r="B76" s="645"/>
      <c r="C76" s="649"/>
      <c r="D76" s="596"/>
      <c r="E76" s="174"/>
      <c r="F76" s="584"/>
      <c r="G76" s="605"/>
      <c r="H76" s="750"/>
      <c r="I76" s="740"/>
      <c r="J76" s="584"/>
      <c r="K76" s="581"/>
      <c r="L76" s="753"/>
      <c r="M76" s="570"/>
      <c r="N76" s="430">
        <v>8</v>
      </c>
      <c r="O76" s="489" t="s">
        <v>327</v>
      </c>
      <c r="P76" s="493">
        <v>6</v>
      </c>
      <c r="Q76" s="493">
        <v>6</v>
      </c>
      <c r="R76" s="452">
        <v>0</v>
      </c>
      <c r="S76" s="453" t="s">
        <v>693</v>
      </c>
      <c r="T76" s="414" t="s">
        <v>707</v>
      </c>
      <c r="U76" s="414" t="s">
        <v>706</v>
      </c>
      <c r="V76" s="414" t="s">
        <v>708</v>
      </c>
      <c r="W76" s="431" t="s">
        <v>150</v>
      </c>
      <c r="X76" s="432" t="s">
        <v>157</v>
      </c>
      <c r="Y76" s="702"/>
      <c r="Z76" s="840"/>
      <c r="AA76" s="840"/>
      <c r="AB76" s="838"/>
      <c r="AC76" s="838"/>
      <c r="AD76" s="576"/>
      <c r="AE76" s="584"/>
      <c r="AF76" s="433" t="s">
        <v>279</v>
      </c>
      <c r="AG76" s="434"/>
      <c r="AH76" s="692"/>
    </row>
    <row r="77" spans="1:34" ht="15.75" customHeight="1" thickBot="1" x14ac:dyDescent="0.3">
      <c r="A77" s="634"/>
      <c r="B77" s="645"/>
      <c r="C77" s="80" t="s">
        <v>52</v>
      </c>
      <c r="D77" s="170"/>
      <c r="E77" s="168"/>
      <c r="F77" s="168">
        <v>0</v>
      </c>
      <c r="G77" s="168">
        <v>0</v>
      </c>
      <c r="H77" s="169">
        <v>0</v>
      </c>
      <c r="I77" s="258"/>
      <c r="J77" s="168"/>
      <c r="K77" s="169"/>
      <c r="L77" s="170"/>
      <c r="M77" s="277"/>
      <c r="N77" s="170"/>
      <c r="O77" s="171"/>
      <c r="P77" s="168"/>
      <c r="Q77" s="168"/>
      <c r="R77" s="187"/>
      <c r="S77" s="188"/>
      <c r="T77" s="171"/>
      <c r="U77" s="171"/>
      <c r="V77" s="171"/>
      <c r="W77" s="189"/>
      <c r="X77" s="169"/>
      <c r="Y77" s="190"/>
      <c r="Z77" s="234"/>
      <c r="AA77" s="411"/>
      <c r="AB77" s="168"/>
      <c r="AC77" s="168"/>
      <c r="AD77" s="168"/>
      <c r="AE77" s="168"/>
      <c r="AF77" s="192"/>
      <c r="AG77" s="193"/>
      <c r="AH77" s="692"/>
    </row>
    <row r="78" spans="1:34" ht="25.5" x14ac:dyDescent="0.25">
      <c r="A78" s="634"/>
      <c r="B78" s="645"/>
      <c r="C78" s="81" t="s">
        <v>53</v>
      </c>
      <c r="D78" s="60">
        <v>3</v>
      </c>
      <c r="E78" s="168"/>
      <c r="F78" s="65">
        <v>0</v>
      </c>
      <c r="G78" s="122">
        <v>0</v>
      </c>
      <c r="H78" s="139">
        <v>0</v>
      </c>
      <c r="I78" s="94" t="s">
        <v>174</v>
      </c>
      <c r="J78" s="65" t="s">
        <v>105</v>
      </c>
      <c r="K78" s="128">
        <v>0</v>
      </c>
      <c r="L78" s="99">
        <v>0</v>
      </c>
      <c r="M78" s="285" t="s">
        <v>257</v>
      </c>
      <c r="N78" s="170"/>
      <c r="O78" s="171"/>
      <c r="P78" s="168"/>
      <c r="Q78" s="168"/>
      <c r="R78" s="187"/>
      <c r="S78" s="188"/>
      <c r="T78" s="171"/>
      <c r="U78" s="171"/>
      <c r="V78" s="171"/>
      <c r="W78" s="189"/>
      <c r="X78" s="169"/>
      <c r="Y78" s="190"/>
      <c r="Z78" s="191"/>
      <c r="AA78" s="191"/>
      <c r="AB78" s="168"/>
      <c r="AC78" s="168"/>
      <c r="AD78" s="168"/>
      <c r="AE78" s="168"/>
      <c r="AF78" s="192"/>
      <c r="AG78" s="193"/>
      <c r="AH78" s="692"/>
    </row>
    <row r="79" spans="1:34" ht="31.5" customHeight="1" thickBot="1" x14ac:dyDescent="0.3">
      <c r="A79" s="635"/>
      <c r="B79" s="646"/>
      <c r="C79" s="82" t="s">
        <v>54</v>
      </c>
      <c r="D79" s="240"/>
      <c r="E79" s="173">
        <v>0</v>
      </c>
      <c r="F79" s="173">
        <v>0</v>
      </c>
      <c r="G79" s="173">
        <v>0</v>
      </c>
      <c r="H79" s="196">
        <v>0</v>
      </c>
      <c r="I79" s="96" t="s">
        <v>136</v>
      </c>
      <c r="J79" s="121">
        <v>5</v>
      </c>
      <c r="K79" s="129">
        <v>5</v>
      </c>
      <c r="L79" s="100"/>
      <c r="M79" s="286" t="s">
        <v>257</v>
      </c>
      <c r="N79" s="240"/>
      <c r="O79" s="194"/>
      <c r="P79" s="173"/>
      <c r="Q79" s="173"/>
      <c r="R79" s="241"/>
      <c r="S79" s="242"/>
      <c r="T79" s="194"/>
      <c r="U79" s="194"/>
      <c r="V79" s="194"/>
      <c r="W79" s="195"/>
      <c r="X79" s="196"/>
      <c r="Y79" s="197"/>
      <c r="Z79" s="198"/>
      <c r="AA79" s="198"/>
      <c r="AB79" s="173"/>
      <c r="AC79" s="173"/>
      <c r="AD79" s="173"/>
      <c r="AE79" s="173"/>
      <c r="AF79" s="199"/>
      <c r="AG79" s="200"/>
      <c r="AH79" s="693"/>
    </row>
    <row r="80" spans="1:34" ht="115.5" thickBot="1" x14ac:dyDescent="0.3">
      <c r="A80" s="633">
        <v>15</v>
      </c>
      <c r="B80" s="644" t="s">
        <v>82</v>
      </c>
      <c r="C80" s="644" t="s">
        <v>51</v>
      </c>
      <c r="D80" s="77">
        <v>293</v>
      </c>
      <c r="E80" s="172"/>
      <c r="F80" s="71">
        <v>20</v>
      </c>
      <c r="G80" s="603">
        <v>13</v>
      </c>
      <c r="H80" s="603">
        <v>71</v>
      </c>
      <c r="I80" s="111" t="s">
        <v>175</v>
      </c>
      <c r="J80" s="71" t="s">
        <v>105</v>
      </c>
      <c r="K80" s="72">
        <v>65</v>
      </c>
      <c r="L80" s="77">
        <f>SUM(11+24+15)</f>
        <v>50</v>
      </c>
      <c r="M80" s="630" t="s">
        <v>205</v>
      </c>
      <c r="N80" s="490">
        <v>16</v>
      </c>
      <c r="O80" s="491" t="s">
        <v>142</v>
      </c>
      <c r="P80" s="435">
        <v>16</v>
      </c>
      <c r="Q80" s="435">
        <v>16</v>
      </c>
      <c r="R80" s="461">
        <v>0</v>
      </c>
      <c r="S80" s="492" t="s">
        <v>718</v>
      </c>
      <c r="T80" s="431" t="s">
        <v>207</v>
      </c>
      <c r="U80" s="431" t="s">
        <v>208</v>
      </c>
      <c r="V80" s="431" t="s">
        <v>209</v>
      </c>
      <c r="W80" s="431" t="s">
        <v>150</v>
      </c>
      <c r="X80" s="72">
        <v>0</v>
      </c>
      <c r="Y80" s="704">
        <v>651100.39</v>
      </c>
      <c r="Z80" s="703">
        <v>356131.3</v>
      </c>
      <c r="AA80" s="703">
        <v>62846.7</v>
      </c>
      <c r="AB80" s="71" t="s">
        <v>109</v>
      </c>
      <c r="AC80" s="666"/>
      <c r="AD80" s="683">
        <v>232122.39</v>
      </c>
      <c r="AE80" s="71" t="s">
        <v>109</v>
      </c>
      <c r="AF80" s="146" t="s">
        <v>109</v>
      </c>
      <c r="AG80" s="108"/>
      <c r="AH80" s="680">
        <f>SUM(Y80:Y114)</f>
        <v>651100.39</v>
      </c>
    </row>
    <row r="81" spans="1:34" ht="72.75" customHeight="1" thickBot="1" x14ac:dyDescent="0.3">
      <c r="A81" s="634"/>
      <c r="B81" s="645"/>
      <c r="C81" s="645"/>
      <c r="D81" s="243"/>
      <c r="E81" s="211"/>
      <c r="F81" s="211"/>
      <c r="G81" s="604"/>
      <c r="H81" s="604"/>
      <c r="I81" s="111" t="s">
        <v>215</v>
      </c>
      <c r="J81" s="92" t="s">
        <v>105</v>
      </c>
      <c r="K81" s="93">
        <v>25</v>
      </c>
      <c r="L81" s="102"/>
      <c r="M81" s="631"/>
      <c r="N81" s="463">
        <v>4</v>
      </c>
      <c r="O81" s="754" t="s">
        <v>201</v>
      </c>
      <c r="P81" s="493">
        <v>4</v>
      </c>
      <c r="Q81" s="493">
        <v>4</v>
      </c>
      <c r="R81" s="452">
        <v>0</v>
      </c>
      <c r="S81" s="494" t="s">
        <v>202</v>
      </c>
      <c r="T81" s="414" t="s">
        <v>210</v>
      </c>
      <c r="U81" s="414" t="s">
        <v>133</v>
      </c>
      <c r="V81" s="414" t="s">
        <v>211</v>
      </c>
      <c r="W81" s="431" t="s">
        <v>150</v>
      </c>
      <c r="X81" s="93">
        <v>0</v>
      </c>
      <c r="Y81" s="705"/>
      <c r="Z81" s="707"/>
      <c r="AA81" s="707"/>
      <c r="AB81" s="71" t="s">
        <v>109</v>
      </c>
      <c r="AC81" s="682"/>
      <c r="AD81" s="682"/>
      <c r="AE81" s="71" t="s">
        <v>109</v>
      </c>
      <c r="AF81" s="146" t="s">
        <v>109</v>
      </c>
      <c r="AG81" s="109"/>
      <c r="AH81" s="681"/>
    </row>
    <row r="82" spans="1:34" ht="82.5" customHeight="1" thickBot="1" x14ac:dyDescent="0.3">
      <c r="A82" s="634"/>
      <c r="B82" s="645"/>
      <c r="C82" s="645"/>
      <c r="D82" s="243"/>
      <c r="E82" s="211"/>
      <c r="F82" s="211"/>
      <c r="G82" s="604"/>
      <c r="H82" s="604"/>
      <c r="I82" s="111" t="s">
        <v>230</v>
      </c>
      <c r="J82" s="92">
        <v>40</v>
      </c>
      <c r="K82" s="93">
        <v>45</v>
      </c>
      <c r="L82" s="102"/>
      <c r="M82" s="631"/>
      <c r="N82" s="463">
        <v>4</v>
      </c>
      <c r="O82" s="690"/>
      <c r="P82" s="493">
        <v>4</v>
      </c>
      <c r="Q82" s="493">
        <v>4</v>
      </c>
      <c r="R82" s="452">
        <v>0</v>
      </c>
      <c r="S82" s="495" t="s">
        <v>692</v>
      </c>
      <c r="T82" s="414" t="s">
        <v>212</v>
      </c>
      <c r="U82" s="414" t="s">
        <v>133</v>
      </c>
      <c r="V82" s="414" t="s">
        <v>211</v>
      </c>
      <c r="W82" s="431" t="s">
        <v>150</v>
      </c>
      <c r="X82" s="93">
        <v>0</v>
      </c>
      <c r="Y82" s="705"/>
      <c r="Z82" s="707"/>
      <c r="AA82" s="707"/>
      <c r="AB82" s="71" t="s">
        <v>109</v>
      </c>
      <c r="AC82" s="682"/>
      <c r="AD82" s="682"/>
      <c r="AE82" s="71" t="s">
        <v>109</v>
      </c>
      <c r="AF82" s="146" t="s">
        <v>109</v>
      </c>
      <c r="AG82" s="109"/>
      <c r="AH82" s="681"/>
    </row>
    <row r="83" spans="1:34" ht="129" customHeight="1" x14ac:dyDescent="0.25">
      <c r="A83" s="634"/>
      <c r="B83" s="645"/>
      <c r="C83" s="645"/>
      <c r="D83" s="243"/>
      <c r="E83" s="211"/>
      <c r="F83" s="211"/>
      <c r="G83" s="605"/>
      <c r="H83" s="605"/>
      <c r="I83" s="111" t="s">
        <v>216</v>
      </c>
      <c r="J83" s="92" t="s">
        <v>105</v>
      </c>
      <c r="K83" s="93">
        <v>3</v>
      </c>
      <c r="L83" s="102"/>
      <c r="M83" s="572"/>
      <c r="N83" s="463">
        <v>27</v>
      </c>
      <c r="O83" s="489" t="s">
        <v>711</v>
      </c>
      <c r="P83" s="493">
        <v>14</v>
      </c>
      <c r="Q83" s="493">
        <v>14</v>
      </c>
      <c r="R83" s="452">
        <v>0</v>
      </c>
      <c r="S83" s="494" t="s">
        <v>654</v>
      </c>
      <c r="T83" s="489" t="s">
        <v>655</v>
      </c>
      <c r="U83" s="489" t="s">
        <v>656</v>
      </c>
      <c r="V83" s="489" t="s">
        <v>657</v>
      </c>
      <c r="W83" s="431" t="s">
        <v>150</v>
      </c>
      <c r="X83" s="165" t="s">
        <v>213</v>
      </c>
      <c r="Y83" s="705"/>
      <c r="Z83" s="707"/>
      <c r="AA83" s="707"/>
      <c r="AB83" s="71" t="s">
        <v>109</v>
      </c>
      <c r="AC83" s="682"/>
      <c r="AD83" s="682"/>
      <c r="AE83" s="71" t="s">
        <v>109</v>
      </c>
      <c r="AF83" s="146" t="s">
        <v>109</v>
      </c>
      <c r="AG83" s="381"/>
      <c r="AH83" s="681"/>
    </row>
    <row r="84" spans="1:34" ht="38.25" x14ac:dyDescent="0.25">
      <c r="A84" s="634"/>
      <c r="B84" s="645"/>
      <c r="C84" s="645"/>
      <c r="D84" s="243"/>
      <c r="E84" s="211"/>
      <c r="F84" s="211"/>
      <c r="G84" s="211"/>
      <c r="H84" s="245"/>
      <c r="I84" s="111" t="s">
        <v>217</v>
      </c>
      <c r="J84" s="92" t="s">
        <v>105</v>
      </c>
      <c r="K84" s="93">
        <v>0</v>
      </c>
      <c r="L84" s="102"/>
      <c r="M84" s="281"/>
      <c r="N84" s="243"/>
      <c r="O84" s="244"/>
      <c r="P84" s="211"/>
      <c r="Q84" s="211"/>
      <c r="R84" s="245"/>
      <c r="S84" s="246"/>
      <c r="T84" s="244"/>
      <c r="U84" s="244"/>
      <c r="V84" s="244"/>
      <c r="W84" s="209"/>
      <c r="X84" s="210"/>
      <c r="Y84" s="705"/>
      <c r="Z84" s="707"/>
      <c r="AA84" s="707"/>
      <c r="AB84" s="211"/>
      <c r="AC84" s="682"/>
      <c r="AD84" s="682"/>
      <c r="AE84" s="211"/>
      <c r="AF84" s="212"/>
      <c r="AG84" s="213"/>
      <c r="AH84" s="681"/>
    </row>
    <row r="85" spans="1:34" ht="38.25" x14ac:dyDescent="0.25">
      <c r="A85" s="634"/>
      <c r="B85" s="645"/>
      <c r="C85" s="645"/>
      <c r="D85" s="243"/>
      <c r="E85" s="211"/>
      <c r="F85" s="211"/>
      <c r="G85" s="211"/>
      <c r="H85" s="245"/>
      <c r="I85" s="111" t="s">
        <v>226</v>
      </c>
      <c r="J85" s="92" t="s">
        <v>105</v>
      </c>
      <c r="K85" s="93">
        <v>0</v>
      </c>
      <c r="L85" s="243"/>
      <c r="M85" s="287"/>
      <c r="N85" s="243"/>
      <c r="O85" s="244"/>
      <c r="P85" s="211"/>
      <c r="Q85" s="211"/>
      <c r="R85" s="245"/>
      <c r="S85" s="246"/>
      <c r="T85" s="244"/>
      <c r="U85" s="244"/>
      <c r="V85" s="244"/>
      <c r="W85" s="209"/>
      <c r="X85" s="210"/>
      <c r="Y85" s="705"/>
      <c r="Z85" s="707"/>
      <c r="AA85" s="707"/>
      <c r="AB85" s="211"/>
      <c r="AC85" s="682"/>
      <c r="AD85" s="682"/>
      <c r="AE85" s="211"/>
      <c r="AF85" s="212"/>
      <c r="AG85" s="213"/>
      <c r="AH85" s="681"/>
    </row>
    <row r="86" spans="1:34" ht="38.25" x14ac:dyDescent="0.25">
      <c r="A86" s="634"/>
      <c r="B86" s="645"/>
      <c r="C86" s="645"/>
      <c r="D86" s="243"/>
      <c r="E86" s="211"/>
      <c r="F86" s="211"/>
      <c r="G86" s="211"/>
      <c r="H86" s="245"/>
      <c r="I86" s="111" t="s">
        <v>218</v>
      </c>
      <c r="J86" s="92" t="s">
        <v>105</v>
      </c>
      <c r="K86" s="93">
        <v>0</v>
      </c>
      <c r="L86" s="243"/>
      <c r="M86" s="287"/>
      <c r="N86" s="243"/>
      <c r="O86" s="244"/>
      <c r="P86" s="211"/>
      <c r="Q86" s="211"/>
      <c r="R86" s="245"/>
      <c r="S86" s="246"/>
      <c r="T86" s="244"/>
      <c r="U86" s="244"/>
      <c r="V86" s="244"/>
      <c r="W86" s="209"/>
      <c r="X86" s="210"/>
      <c r="Y86" s="705"/>
      <c r="Z86" s="707"/>
      <c r="AA86" s="707"/>
      <c r="AB86" s="211"/>
      <c r="AC86" s="682"/>
      <c r="AD86" s="682"/>
      <c r="AE86" s="211"/>
      <c r="AF86" s="212"/>
      <c r="AG86" s="213"/>
      <c r="AH86" s="681"/>
    </row>
    <row r="87" spans="1:34" ht="38.25" x14ac:dyDescent="0.25">
      <c r="A87" s="634"/>
      <c r="B87" s="645"/>
      <c r="C87" s="645"/>
      <c r="D87" s="243"/>
      <c r="E87" s="211"/>
      <c r="F87" s="211"/>
      <c r="G87" s="211"/>
      <c r="H87" s="245"/>
      <c r="I87" s="111" t="s">
        <v>219</v>
      </c>
      <c r="J87" s="92" t="s">
        <v>105</v>
      </c>
      <c r="K87" s="93">
        <v>9</v>
      </c>
      <c r="L87" s="243"/>
      <c r="M87" s="287"/>
      <c r="N87" s="243"/>
      <c r="O87" s="244"/>
      <c r="P87" s="211"/>
      <c r="Q87" s="211"/>
      <c r="R87" s="245"/>
      <c r="S87" s="246"/>
      <c r="T87" s="244"/>
      <c r="U87" s="244"/>
      <c r="V87" s="244"/>
      <c r="W87" s="209"/>
      <c r="X87" s="210"/>
      <c r="Y87" s="705"/>
      <c r="Z87" s="707"/>
      <c r="AA87" s="707"/>
      <c r="AB87" s="211"/>
      <c r="AC87" s="682"/>
      <c r="AD87" s="682"/>
      <c r="AE87" s="211"/>
      <c r="AF87" s="212"/>
      <c r="AG87" s="213"/>
      <c r="AH87" s="681"/>
    </row>
    <row r="88" spans="1:34" ht="38.25" x14ac:dyDescent="0.25">
      <c r="A88" s="634"/>
      <c r="B88" s="645"/>
      <c r="C88" s="645"/>
      <c r="D88" s="243"/>
      <c r="E88" s="211"/>
      <c r="F88" s="211"/>
      <c r="G88" s="211"/>
      <c r="H88" s="245"/>
      <c r="I88" s="111" t="s">
        <v>220</v>
      </c>
      <c r="J88" s="92" t="s">
        <v>105</v>
      </c>
      <c r="K88" s="93">
        <v>3</v>
      </c>
      <c r="L88" s="243"/>
      <c r="M88" s="287"/>
      <c r="N88" s="243"/>
      <c r="O88" s="244"/>
      <c r="P88" s="211"/>
      <c r="Q88" s="211"/>
      <c r="R88" s="245"/>
      <c r="S88" s="246"/>
      <c r="T88" s="244"/>
      <c r="U88" s="244"/>
      <c r="V88" s="244"/>
      <c r="W88" s="209"/>
      <c r="X88" s="210"/>
      <c r="Y88" s="705"/>
      <c r="Z88" s="707"/>
      <c r="AA88" s="707"/>
      <c r="AB88" s="211"/>
      <c r="AC88" s="682"/>
      <c r="AD88" s="682"/>
      <c r="AE88" s="211"/>
      <c r="AF88" s="212"/>
      <c r="AG88" s="213"/>
      <c r="AH88" s="681"/>
    </row>
    <row r="89" spans="1:34" ht="38.25" x14ac:dyDescent="0.25">
      <c r="A89" s="634"/>
      <c r="B89" s="645"/>
      <c r="C89" s="645"/>
      <c r="D89" s="243"/>
      <c r="E89" s="211"/>
      <c r="F89" s="211"/>
      <c r="G89" s="211"/>
      <c r="H89" s="245"/>
      <c r="I89" s="111" t="s">
        <v>221</v>
      </c>
      <c r="J89" s="92" t="s">
        <v>105</v>
      </c>
      <c r="K89" s="93">
        <v>0</v>
      </c>
      <c r="L89" s="243"/>
      <c r="M89" s="287"/>
      <c r="N89" s="243"/>
      <c r="O89" s="244"/>
      <c r="P89" s="211"/>
      <c r="Q89" s="211"/>
      <c r="R89" s="245"/>
      <c r="S89" s="246"/>
      <c r="T89" s="244"/>
      <c r="U89" s="244"/>
      <c r="V89" s="244"/>
      <c r="W89" s="209"/>
      <c r="X89" s="210"/>
      <c r="Y89" s="705"/>
      <c r="Z89" s="707"/>
      <c r="AA89" s="707"/>
      <c r="AB89" s="211"/>
      <c r="AC89" s="682"/>
      <c r="AD89" s="682"/>
      <c r="AE89" s="211"/>
      <c r="AF89" s="212"/>
      <c r="AG89" s="213"/>
      <c r="AH89" s="681"/>
    </row>
    <row r="90" spans="1:34" ht="38.25" x14ac:dyDescent="0.25">
      <c r="A90" s="634"/>
      <c r="B90" s="645"/>
      <c r="C90" s="645"/>
      <c r="D90" s="243"/>
      <c r="E90" s="211"/>
      <c r="F90" s="211"/>
      <c r="G90" s="211"/>
      <c r="H90" s="245"/>
      <c r="I90" s="111" t="s">
        <v>222</v>
      </c>
      <c r="J90" s="92" t="s">
        <v>105</v>
      </c>
      <c r="K90" s="93">
        <v>1</v>
      </c>
      <c r="L90" s="243"/>
      <c r="M90" s="287"/>
      <c r="N90" s="243"/>
      <c r="O90" s="244"/>
      <c r="P90" s="211"/>
      <c r="Q90" s="211"/>
      <c r="R90" s="245"/>
      <c r="S90" s="246"/>
      <c r="T90" s="244"/>
      <c r="U90" s="244"/>
      <c r="V90" s="244"/>
      <c r="W90" s="209"/>
      <c r="X90" s="210"/>
      <c r="Y90" s="705"/>
      <c r="Z90" s="707"/>
      <c r="AA90" s="707"/>
      <c r="AB90" s="211"/>
      <c r="AC90" s="682"/>
      <c r="AD90" s="682"/>
      <c r="AE90" s="211"/>
      <c r="AF90" s="212"/>
      <c r="AG90" s="213"/>
      <c r="AH90" s="681"/>
    </row>
    <row r="91" spans="1:34" ht="38.25" x14ac:dyDescent="0.25">
      <c r="A91" s="634"/>
      <c r="B91" s="645"/>
      <c r="C91" s="645"/>
      <c r="D91" s="243"/>
      <c r="E91" s="211"/>
      <c r="F91" s="211"/>
      <c r="G91" s="211"/>
      <c r="H91" s="245"/>
      <c r="I91" s="111" t="s">
        <v>223</v>
      </c>
      <c r="J91" s="92" t="s">
        <v>105</v>
      </c>
      <c r="K91" s="93">
        <v>1</v>
      </c>
      <c r="L91" s="243"/>
      <c r="M91" s="287"/>
      <c r="N91" s="243"/>
      <c r="O91" s="244"/>
      <c r="P91" s="211"/>
      <c r="Q91" s="211"/>
      <c r="R91" s="245"/>
      <c r="S91" s="246"/>
      <c r="T91" s="244"/>
      <c r="U91" s="244"/>
      <c r="V91" s="244"/>
      <c r="W91" s="209"/>
      <c r="X91" s="210"/>
      <c r="Y91" s="705"/>
      <c r="Z91" s="707"/>
      <c r="AA91" s="707"/>
      <c r="AB91" s="211"/>
      <c r="AC91" s="682"/>
      <c r="AD91" s="682"/>
      <c r="AE91" s="211"/>
      <c r="AF91" s="212"/>
      <c r="AG91" s="213"/>
      <c r="AH91" s="681"/>
    </row>
    <row r="92" spans="1:34" ht="38.25" x14ac:dyDescent="0.25">
      <c r="A92" s="634"/>
      <c r="B92" s="645"/>
      <c r="C92" s="645"/>
      <c r="D92" s="243"/>
      <c r="E92" s="211"/>
      <c r="F92" s="211"/>
      <c r="G92" s="211"/>
      <c r="H92" s="245"/>
      <c r="I92" s="111" t="s">
        <v>224</v>
      </c>
      <c r="J92" s="92" t="s">
        <v>105</v>
      </c>
      <c r="K92" s="93">
        <v>0</v>
      </c>
      <c r="L92" s="243"/>
      <c r="M92" s="287"/>
      <c r="N92" s="243"/>
      <c r="O92" s="244"/>
      <c r="P92" s="211"/>
      <c r="Q92" s="211"/>
      <c r="R92" s="245"/>
      <c r="S92" s="246"/>
      <c r="T92" s="244"/>
      <c r="U92" s="244"/>
      <c r="V92" s="244"/>
      <c r="W92" s="209"/>
      <c r="X92" s="210"/>
      <c r="Y92" s="705"/>
      <c r="Z92" s="707"/>
      <c r="AA92" s="707"/>
      <c r="AB92" s="211"/>
      <c r="AC92" s="682"/>
      <c r="AD92" s="682"/>
      <c r="AE92" s="211"/>
      <c r="AF92" s="212"/>
      <c r="AG92" s="213"/>
      <c r="AH92" s="681"/>
    </row>
    <row r="93" spans="1:34" ht="38.25" x14ac:dyDescent="0.25">
      <c r="A93" s="634"/>
      <c r="B93" s="645"/>
      <c r="C93" s="649"/>
      <c r="D93" s="243"/>
      <c r="E93" s="211"/>
      <c r="F93" s="211"/>
      <c r="G93" s="211"/>
      <c r="H93" s="245"/>
      <c r="I93" s="111" t="s">
        <v>225</v>
      </c>
      <c r="J93" s="92" t="s">
        <v>105</v>
      </c>
      <c r="K93" s="93">
        <v>1</v>
      </c>
      <c r="L93" s="243"/>
      <c r="M93" s="287"/>
      <c r="N93" s="243"/>
      <c r="O93" s="244"/>
      <c r="P93" s="211"/>
      <c r="Q93" s="211"/>
      <c r="R93" s="245"/>
      <c r="S93" s="246"/>
      <c r="T93" s="244"/>
      <c r="U93" s="244"/>
      <c r="V93" s="244"/>
      <c r="W93" s="209"/>
      <c r="X93" s="210"/>
      <c r="Y93" s="705"/>
      <c r="Z93" s="707"/>
      <c r="AA93" s="707"/>
      <c r="AB93" s="211"/>
      <c r="AC93" s="682"/>
      <c r="AD93" s="682"/>
      <c r="AE93" s="211"/>
      <c r="AF93" s="212"/>
      <c r="AG93" s="213"/>
      <c r="AH93" s="681"/>
    </row>
    <row r="94" spans="1:34" ht="15.75" customHeight="1" thickBot="1" x14ac:dyDescent="0.3">
      <c r="A94" s="634"/>
      <c r="B94" s="645"/>
      <c r="C94" s="80" t="s">
        <v>52</v>
      </c>
      <c r="D94" s="170"/>
      <c r="E94" s="65" t="s">
        <v>249</v>
      </c>
      <c r="F94" s="265">
        <v>0</v>
      </c>
      <c r="G94" s="168">
        <v>0</v>
      </c>
      <c r="H94" s="187">
        <v>0</v>
      </c>
      <c r="I94" s="167"/>
      <c r="J94" s="168"/>
      <c r="K94" s="169"/>
      <c r="L94" s="170"/>
      <c r="M94" s="279" t="s">
        <v>118</v>
      </c>
      <c r="N94" s="170"/>
      <c r="O94" s="171"/>
      <c r="P94" s="168"/>
      <c r="Q94" s="168"/>
      <c r="R94" s="187"/>
      <c r="S94" s="188"/>
      <c r="T94" s="171"/>
      <c r="U94" s="171"/>
      <c r="V94" s="171"/>
      <c r="W94" s="189"/>
      <c r="X94" s="169"/>
      <c r="Y94" s="705"/>
      <c r="Z94" s="707"/>
      <c r="AA94" s="707"/>
      <c r="AB94" s="168"/>
      <c r="AC94" s="682"/>
      <c r="AD94" s="682"/>
      <c r="AE94" s="168"/>
      <c r="AF94" s="192"/>
      <c r="AG94" s="193"/>
      <c r="AH94" s="681"/>
    </row>
    <row r="95" spans="1:34" ht="127.5" x14ac:dyDescent="0.25">
      <c r="A95" s="634"/>
      <c r="B95" s="645"/>
      <c r="C95" s="624" t="s">
        <v>53</v>
      </c>
      <c r="D95" s="60">
        <v>128</v>
      </c>
      <c r="E95" s="168"/>
      <c r="F95" s="65">
        <v>33</v>
      </c>
      <c r="G95" s="122">
        <v>5</v>
      </c>
      <c r="H95" s="156">
        <v>40</v>
      </c>
      <c r="I95" s="111" t="s">
        <v>176</v>
      </c>
      <c r="J95" s="65" t="s">
        <v>105</v>
      </c>
      <c r="K95" s="128">
        <v>40</v>
      </c>
      <c r="L95" s="60">
        <v>33</v>
      </c>
      <c r="M95" s="285" t="s">
        <v>257</v>
      </c>
      <c r="N95" s="485">
        <v>38</v>
      </c>
      <c r="O95" s="468" t="s">
        <v>122</v>
      </c>
      <c r="P95" s="486" t="s">
        <v>720</v>
      </c>
      <c r="Q95" s="487">
        <v>15</v>
      </c>
      <c r="R95" s="458">
        <v>0</v>
      </c>
      <c r="S95" s="488" t="s">
        <v>658</v>
      </c>
      <c r="T95" s="489" t="s">
        <v>659</v>
      </c>
      <c r="U95" s="489" t="s">
        <v>656</v>
      </c>
      <c r="V95" s="489" t="s">
        <v>657</v>
      </c>
      <c r="W95" s="431" t="s">
        <v>150</v>
      </c>
      <c r="X95" s="165" t="s">
        <v>213</v>
      </c>
      <c r="Y95" s="705"/>
      <c r="Z95" s="707"/>
      <c r="AA95" s="707"/>
      <c r="AB95" s="435" t="s">
        <v>109</v>
      </c>
      <c r="AC95" s="682"/>
      <c r="AD95" s="682"/>
      <c r="AE95" s="435" t="s">
        <v>109</v>
      </c>
      <c r="AF95" s="146" t="s">
        <v>109</v>
      </c>
      <c r="AG95" s="381"/>
      <c r="AH95" s="681"/>
    </row>
    <row r="96" spans="1:34" ht="38.25" x14ac:dyDescent="0.25">
      <c r="A96" s="634"/>
      <c r="B96" s="645"/>
      <c r="C96" s="625"/>
      <c r="D96" s="248"/>
      <c r="E96" s="216"/>
      <c r="F96" s="216"/>
      <c r="G96" s="216"/>
      <c r="H96" s="249"/>
      <c r="I96" s="111" t="s">
        <v>226</v>
      </c>
      <c r="J96" s="113" t="s">
        <v>105</v>
      </c>
      <c r="K96" s="132">
        <v>0</v>
      </c>
      <c r="L96" s="248"/>
      <c r="M96" s="282"/>
      <c r="N96" s="248"/>
      <c r="O96" s="247"/>
      <c r="P96" s="216"/>
      <c r="Q96" s="216"/>
      <c r="R96" s="249"/>
      <c r="S96" s="250"/>
      <c r="T96" s="247"/>
      <c r="U96" s="247"/>
      <c r="V96" s="247"/>
      <c r="W96" s="214"/>
      <c r="X96" s="215"/>
      <c r="Y96" s="705"/>
      <c r="Z96" s="707"/>
      <c r="AA96" s="707"/>
      <c r="AB96" s="216"/>
      <c r="AC96" s="682"/>
      <c r="AD96" s="682"/>
      <c r="AE96" s="216"/>
      <c r="AF96" s="217"/>
      <c r="AG96" s="218"/>
      <c r="AH96" s="681"/>
    </row>
    <row r="97" spans="1:34" ht="38.25" x14ac:dyDescent="0.25">
      <c r="A97" s="634"/>
      <c r="B97" s="645"/>
      <c r="C97" s="625"/>
      <c r="D97" s="248"/>
      <c r="E97" s="216"/>
      <c r="F97" s="216"/>
      <c r="G97" s="216"/>
      <c r="H97" s="249"/>
      <c r="I97" s="111" t="s">
        <v>219</v>
      </c>
      <c r="J97" s="113" t="s">
        <v>105</v>
      </c>
      <c r="K97" s="132">
        <v>1</v>
      </c>
      <c r="L97" s="248"/>
      <c r="M97" s="282"/>
      <c r="N97" s="248"/>
      <c r="O97" s="247"/>
      <c r="P97" s="216"/>
      <c r="Q97" s="216"/>
      <c r="R97" s="249"/>
      <c r="S97" s="250"/>
      <c r="T97" s="247"/>
      <c r="U97" s="247"/>
      <c r="V97" s="247"/>
      <c r="W97" s="214"/>
      <c r="X97" s="215"/>
      <c r="Y97" s="705"/>
      <c r="Z97" s="707"/>
      <c r="AA97" s="707"/>
      <c r="AB97" s="216"/>
      <c r="AC97" s="682"/>
      <c r="AD97" s="682"/>
      <c r="AE97" s="216"/>
      <c r="AF97" s="217"/>
      <c r="AG97" s="218"/>
      <c r="AH97" s="681"/>
    </row>
    <row r="98" spans="1:34" ht="38.25" x14ac:dyDescent="0.25">
      <c r="A98" s="634"/>
      <c r="B98" s="645"/>
      <c r="C98" s="625"/>
      <c r="D98" s="248"/>
      <c r="E98" s="216"/>
      <c r="F98" s="216"/>
      <c r="G98" s="216"/>
      <c r="H98" s="249"/>
      <c r="I98" s="111" t="s">
        <v>220</v>
      </c>
      <c r="J98" s="113" t="s">
        <v>105</v>
      </c>
      <c r="K98" s="132">
        <v>0</v>
      </c>
      <c r="L98" s="248"/>
      <c r="M98" s="282"/>
      <c r="N98" s="248"/>
      <c r="O98" s="247"/>
      <c r="P98" s="216"/>
      <c r="Q98" s="216"/>
      <c r="R98" s="249"/>
      <c r="S98" s="250"/>
      <c r="T98" s="247"/>
      <c r="U98" s="247"/>
      <c r="V98" s="247"/>
      <c r="W98" s="214"/>
      <c r="X98" s="215"/>
      <c r="Y98" s="705"/>
      <c r="Z98" s="707"/>
      <c r="AA98" s="707"/>
      <c r="AB98" s="216"/>
      <c r="AC98" s="682"/>
      <c r="AD98" s="682"/>
      <c r="AE98" s="216"/>
      <c r="AF98" s="217"/>
      <c r="AG98" s="218"/>
      <c r="AH98" s="681"/>
    </row>
    <row r="99" spans="1:34" ht="38.25" x14ac:dyDescent="0.25">
      <c r="A99" s="634"/>
      <c r="B99" s="645"/>
      <c r="C99" s="625"/>
      <c r="D99" s="248"/>
      <c r="E99" s="216"/>
      <c r="F99" s="216"/>
      <c r="G99" s="216"/>
      <c r="H99" s="249"/>
      <c r="I99" s="111" t="s">
        <v>221</v>
      </c>
      <c r="J99" s="113" t="s">
        <v>105</v>
      </c>
      <c r="K99" s="132">
        <v>1</v>
      </c>
      <c r="L99" s="248"/>
      <c r="M99" s="282"/>
      <c r="N99" s="248"/>
      <c r="O99" s="247"/>
      <c r="P99" s="216"/>
      <c r="Q99" s="216"/>
      <c r="R99" s="249"/>
      <c r="S99" s="250"/>
      <c r="T99" s="247"/>
      <c r="U99" s="247"/>
      <c r="V99" s="247"/>
      <c r="W99" s="214"/>
      <c r="X99" s="215"/>
      <c r="Y99" s="705"/>
      <c r="Z99" s="707"/>
      <c r="AA99" s="707"/>
      <c r="AB99" s="216"/>
      <c r="AC99" s="682"/>
      <c r="AD99" s="682"/>
      <c r="AE99" s="216"/>
      <c r="AF99" s="217"/>
      <c r="AG99" s="218"/>
      <c r="AH99" s="681"/>
    </row>
    <row r="100" spans="1:34" ht="38.25" x14ac:dyDescent="0.25">
      <c r="A100" s="634"/>
      <c r="B100" s="645"/>
      <c r="C100" s="625"/>
      <c r="D100" s="248"/>
      <c r="E100" s="216"/>
      <c r="F100" s="216"/>
      <c r="G100" s="216"/>
      <c r="H100" s="249"/>
      <c r="I100" s="111" t="s">
        <v>222</v>
      </c>
      <c r="J100" s="113" t="s">
        <v>105</v>
      </c>
      <c r="K100" s="132">
        <v>1</v>
      </c>
      <c r="L100" s="248"/>
      <c r="M100" s="282"/>
      <c r="N100" s="248"/>
      <c r="O100" s="247"/>
      <c r="P100" s="216"/>
      <c r="Q100" s="216"/>
      <c r="R100" s="249"/>
      <c r="S100" s="250"/>
      <c r="T100" s="247"/>
      <c r="U100" s="247"/>
      <c r="V100" s="247"/>
      <c r="W100" s="214"/>
      <c r="X100" s="215"/>
      <c r="Y100" s="705"/>
      <c r="Z100" s="707"/>
      <c r="AA100" s="707"/>
      <c r="AB100" s="216"/>
      <c r="AC100" s="682"/>
      <c r="AD100" s="682"/>
      <c r="AE100" s="216"/>
      <c r="AF100" s="217"/>
      <c r="AG100" s="218"/>
      <c r="AH100" s="681"/>
    </row>
    <row r="101" spans="1:34" ht="38.25" x14ac:dyDescent="0.25">
      <c r="A101" s="634"/>
      <c r="B101" s="645"/>
      <c r="C101" s="625"/>
      <c r="D101" s="248"/>
      <c r="E101" s="216"/>
      <c r="F101" s="216"/>
      <c r="G101" s="216"/>
      <c r="H101" s="249"/>
      <c r="I101" s="111" t="s">
        <v>223</v>
      </c>
      <c r="J101" s="113" t="s">
        <v>105</v>
      </c>
      <c r="K101" s="132">
        <v>1</v>
      </c>
      <c r="L101" s="248"/>
      <c r="M101" s="282"/>
      <c r="N101" s="248"/>
      <c r="O101" s="247"/>
      <c r="P101" s="216"/>
      <c r="Q101" s="216"/>
      <c r="R101" s="249"/>
      <c r="S101" s="250"/>
      <c r="T101" s="247"/>
      <c r="U101" s="247"/>
      <c r="V101" s="247"/>
      <c r="W101" s="214"/>
      <c r="X101" s="215"/>
      <c r="Y101" s="705"/>
      <c r="Z101" s="707"/>
      <c r="AA101" s="707"/>
      <c r="AB101" s="216"/>
      <c r="AC101" s="682"/>
      <c r="AD101" s="682"/>
      <c r="AE101" s="216"/>
      <c r="AF101" s="217"/>
      <c r="AG101" s="218"/>
      <c r="AH101" s="681"/>
    </row>
    <row r="102" spans="1:34" ht="38.25" x14ac:dyDescent="0.25">
      <c r="A102" s="634"/>
      <c r="B102" s="645"/>
      <c r="C102" s="625"/>
      <c r="D102" s="248"/>
      <c r="E102" s="216"/>
      <c r="F102" s="216"/>
      <c r="G102" s="216"/>
      <c r="H102" s="249"/>
      <c r="I102" s="111" t="s">
        <v>224</v>
      </c>
      <c r="J102" s="113" t="s">
        <v>105</v>
      </c>
      <c r="K102" s="132">
        <v>0</v>
      </c>
      <c r="L102" s="248"/>
      <c r="M102" s="282"/>
      <c r="N102" s="248"/>
      <c r="O102" s="247"/>
      <c r="P102" s="216"/>
      <c r="Q102" s="216"/>
      <c r="R102" s="249"/>
      <c r="S102" s="250"/>
      <c r="T102" s="247"/>
      <c r="U102" s="247"/>
      <c r="V102" s="247"/>
      <c r="W102" s="214"/>
      <c r="X102" s="215"/>
      <c r="Y102" s="705"/>
      <c r="Z102" s="707"/>
      <c r="AA102" s="707"/>
      <c r="AB102" s="216"/>
      <c r="AC102" s="682"/>
      <c r="AD102" s="682"/>
      <c r="AE102" s="216"/>
      <c r="AF102" s="217"/>
      <c r="AG102" s="218"/>
      <c r="AH102" s="681"/>
    </row>
    <row r="103" spans="1:34" ht="38.25" x14ac:dyDescent="0.25">
      <c r="A103" s="634"/>
      <c r="B103" s="645"/>
      <c r="C103" s="625"/>
      <c r="D103" s="248"/>
      <c r="E103" s="216"/>
      <c r="F103" s="216"/>
      <c r="G103" s="216"/>
      <c r="H103" s="249"/>
      <c r="I103" s="111" t="s">
        <v>225</v>
      </c>
      <c r="J103" s="113" t="s">
        <v>105</v>
      </c>
      <c r="K103" s="132">
        <v>0</v>
      </c>
      <c r="L103" s="248"/>
      <c r="M103" s="282"/>
      <c r="N103" s="248"/>
      <c r="O103" s="247"/>
      <c r="P103" s="216"/>
      <c r="Q103" s="216"/>
      <c r="R103" s="249"/>
      <c r="S103" s="250"/>
      <c r="T103" s="247"/>
      <c r="U103" s="247"/>
      <c r="V103" s="247"/>
      <c r="W103" s="214"/>
      <c r="X103" s="215"/>
      <c r="Y103" s="705"/>
      <c r="Z103" s="707"/>
      <c r="AA103" s="707"/>
      <c r="AB103" s="216"/>
      <c r="AC103" s="682"/>
      <c r="AD103" s="682"/>
      <c r="AE103" s="216"/>
      <c r="AF103" s="217"/>
      <c r="AG103" s="218"/>
      <c r="AH103" s="681"/>
    </row>
    <row r="104" spans="1:34" ht="38.25" x14ac:dyDescent="0.25">
      <c r="A104" s="634"/>
      <c r="B104" s="645"/>
      <c r="C104" s="626"/>
      <c r="D104" s="248"/>
      <c r="E104" s="216"/>
      <c r="F104" s="216"/>
      <c r="G104" s="216"/>
      <c r="H104" s="249"/>
      <c r="I104" s="111" t="s">
        <v>216</v>
      </c>
      <c r="J104" s="113" t="s">
        <v>105</v>
      </c>
      <c r="K104" s="119">
        <v>1</v>
      </c>
      <c r="L104" s="232"/>
      <c r="M104" s="167"/>
      <c r="N104" s="216"/>
      <c r="O104" s="247"/>
      <c r="P104" s="216"/>
      <c r="Q104" s="216"/>
      <c r="R104" s="249"/>
      <c r="S104" s="250"/>
      <c r="T104" s="247"/>
      <c r="U104" s="247"/>
      <c r="V104" s="247"/>
      <c r="W104" s="214"/>
      <c r="X104" s="215"/>
      <c r="Y104" s="705"/>
      <c r="Z104" s="707"/>
      <c r="AA104" s="707"/>
      <c r="AB104" s="216"/>
      <c r="AC104" s="682"/>
      <c r="AD104" s="682"/>
      <c r="AE104" s="216"/>
      <c r="AF104" s="217"/>
      <c r="AG104" s="218"/>
      <c r="AH104" s="681"/>
    </row>
    <row r="105" spans="1:34" ht="39" thickBot="1" x14ac:dyDescent="0.3">
      <c r="A105" s="634"/>
      <c r="B105" s="645"/>
      <c r="C105" s="627" t="s">
        <v>54</v>
      </c>
      <c r="D105" s="611"/>
      <c r="E105" s="607">
        <v>0</v>
      </c>
      <c r="F105" s="607">
        <v>0</v>
      </c>
      <c r="G105" s="607">
        <v>0</v>
      </c>
      <c r="H105" s="607">
        <v>0</v>
      </c>
      <c r="I105" s="111" t="s">
        <v>191</v>
      </c>
      <c r="J105" s="119" t="s">
        <v>105</v>
      </c>
      <c r="K105" s="119" t="s">
        <v>109</v>
      </c>
      <c r="L105" s="729">
        <v>3</v>
      </c>
      <c r="M105" s="585" t="s">
        <v>257</v>
      </c>
      <c r="N105" s="173"/>
      <c r="O105" s="167"/>
      <c r="P105" s="232"/>
      <c r="Q105" s="232"/>
      <c r="R105" s="232"/>
      <c r="S105" s="236"/>
      <c r="T105" s="167"/>
      <c r="U105" s="167"/>
      <c r="V105" s="167"/>
      <c r="W105" s="195"/>
      <c r="X105" s="196"/>
      <c r="Y105" s="705"/>
      <c r="Z105" s="707"/>
      <c r="AA105" s="707"/>
      <c r="AB105" s="173"/>
      <c r="AC105" s="682"/>
      <c r="AD105" s="682"/>
      <c r="AE105" s="173"/>
      <c r="AF105" s="199"/>
      <c r="AG105" s="200"/>
      <c r="AH105" s="681"/>
    </row>
    <row r="106" spans="1:34" ht="26.25" hidden="1" customHeight="1" thickBot="1" x14ac:dyDescent="0.3">
      <c r="A106" s="634"/>
      <c r="B106" s="645"/>
      <c r="C106" s="628"/>
      <c r="D106" s="636"/>
      <c r="E106" s="602"/>
      <c r="F106" s="602"/>
      <c r="G106" s="602"/>
      <c r="H106" s="602"/>
      <c r="I106" s="112" t="s">
        <v>111</v>
      </c>
      <c r="J106" s="119"/>
      <c r="K106" s="119"/>
      <c r="L106" s="730"/>
      <c r="M106" s="586"/>
      <c r="N106" s="174"/>
      <c r="O106" s="167"/>
      <c r="P106" s="232"/>
      <c r="Q106" s="232"/>
      <c r="R106" s="232"/>
      <c r="S106" s="236"/>
      <c r="T106" s="167"/>
      <c r="U106" s="167"/>
      <c r="V106" s="167"/>
      <c r="W106" s="202"/>
      <c r="X106" s="176"/>
      <c r="Y106" s="705"/>
      <c r="Z106" s="707"/>
      <c r="AA106" s="707"/>
      <c r="AB106" s="174"/>
      <c r="AC106" s="682"/>
      <c r="AD106" s="682"/>
      <c r="AE106" s="174"/>
      <c r="AF106" s="205"/>
      <c r="AG106" s="206"/>
      <c r="AH106" s="681"/>
    </row>
    <row r="107" spans="1:34" ht="26.25" hidden="1" customHeight="1" x14ac:dyDescent="0.25">
      <c r="A107" s="634"/>
      <c r="B107" s="645"/>
      <c r="C107" s="628"/>
      <c r="D107" s="636"/>
      <c r="E107" s="602"/>
      <c r="F107" s="602"/>
      <c r="G107" s="602"/>
      <c r="H107" s="602"/>
      <c r="I107" s="112" t="s">
        <v>112</v>
      </c>
      <c r="J107" s="119"/>
      <c r="K107" s="119"/>
      <c r="L107" s="730"/>
      <c r="M107" s="586"/>
      <c r="N107" s="216"/>
      <c r="O107" s="167"/>
      <c r="P107" s="232"/>
      <c r="Q107" s="232"/>
      <c r="R107" s="232"/>
      <c r="S107" s="236"/>
      <c r="T107" s="167"/>
      <c r="U107" s="167"/>
      <c r="V107" s="167"/>
      <c r="W107" s="214"/>
      <c r="X107" s="215"/>
      <c r="Y107" s="705"/>
      <c r="Z107" s="707"/>
      <c r="AA107" s="707"/>
      <c r="AB107" s="216"/>
      <c r="AC107" s="682"/>
      <c r="AD107" s="682"/>
      <c r="AE107" s="216"/>
      <c r="AF107" s="217"/>
      <c r="AG107" s="218"/>
      <c r="AH107" s="681"/>
    </row>
    <row r="108" spans="1:34" ht="26.25" hidden="1" customHeight="1" x14ac:dyDescent="0.25">
      <c r="A108" s="634"/>
      <c r="B108" s="645"/>
      <c r="C108" s="628"/>
      <c r="D108" s="636"/>
      <c r="E108" s="602"/>
      <c r="F108" s="602"/>
      <c r="G108" s="602"/>
      <c r="H108" s="602"/>
      <c r="I108" s="112" t="s">
        <v>114</v>
      </c>
      <c r="J108" s="119"/>
      <c r="K108" s="119"/>
      <c r="L108" s="730"/>
      <c r="M108" s="586"/>
      <c r="N108" s="216"/>
      <c r="O108" s="167"/>
      <c r="P108" s="232"/>
      <c r="Q108" s="232"/>
      <c r="R108" s="232"/>
      <c r="S108" s="236"/>
      <c r="T108" s="167"/>
      <c r="U108" s="167"/>
      <c r="V108" s="167"/>
      <c r="W108" s="214"/>
      <c r="X108" s="215"/>
      <c r="Y108" s="705"/>
      <c r="Z108" s="707"/>
      <c r="AA108" s="707"/>
      <c r="AB108" s="216"/>
      <c r="AC108" s="682"/>
      <c r="AD108" s="682"/>
      <c r="AE108" s="216"/>
      <c r="AF108" s="217"/>
      <c r="AG108" s="218"/>
      <c r="AH108" s="681"/>
    </row>
    <row r="109" spans="1:34" ht="26.25" hidden="1" customHeight="1" x14ac:dyDescent="0.25">
      <c r="A109" s="634"/>
      <c r="B109" s="645"/>
      <c r="C109" s="628"/>
      <c r="D109" s="636"/>
      <c r="E109" s="602"/>
      <c r="F109" s="602"/>
      <c r="G109" s="602"/>
      <c r="H109" s="602"/>
      <c r="I109" s="112" t="s">
        <v>113</v>
      </c>
      <c r="J109" s="119"/>
      <c r="K109" s="119"/>
      <c r="L109" s="730"/>
      <c r="M109" s="586"/>
      <c r="N109" s="216"/>
      <c r="O109" s="167"/>
      <c r="P109" s="232"/>
      <c r="Q109" s="232"/>
      <c r="R109" s="232"/>
      <c r="S109" s="236"/>
      <c r="T109" s="167"/>
      <c r="U109" s="167"/>
      <c r="V109" s="167"/>
      <c r="W109" s="214"/>
      <c r="X109" s="215"/>
      <c r="Y109" s="705"/>
      <c r="Z109" s="707"/>
      <c r="AA109" s="707"/>
      <c r="AB109" s="216"/>
      <c r="AC109" s="682"/>
      <c r="AD109" s="682"/>
      <c r="AE109" s="216"/>
      <c r="AF109" s="217"/>
      <c r="AG109" s="218"/>
      <c r="AH109" s="681"/>
    </row>
    <row r="110" spans="1:34" ht="26.25" hidden="1" customHeight="1" x14ac:dyDescent="0.25">
      <c r="A110" s="634"/>
      <c r="B110" s="645"/>
      <c r="C110" s="628"/>
      <c r="D110" s="636"/>
      <c r="E110" s="602"/>
      <c r="F110" s="602"/>
      <c r="G110" s="602"/>
      <c r="H110" s="602"/>
      <c r="I110" s="112" t="s">
        <v>115</v>
      </c>
      <c r="J110" s="113"/>
      <c r="K110" s="132"/>
      <c r="L110" s="730"/>
      <c r="M110" s="586"/>
      <c r="N110" s="248"/>
      <c r="O110" s="167"/>
      <c r="P110" s="232"/>
      <c r="Q110" s="232"/>
      <c r="R110" s="232"/>
      <c r="S110" s="236"/>
      <c r="T110" s="167"/>
      <c r="U110" s="167"/>
      <c r="V110" s="167"/>
      <c r="W110" s="214"/>
      <c r="X110" s="215"/>
      <c r="Y110" s="705"/>
      <c r="Z110" s="707"/>
      <c r="AA110" s="707"/>
      <c r="AB110" s="216"/>
      <c r="AC110" s="682"/>
      <c r="AD110" s="682"/>
      <c r="AE110" s="216"/>
      <c r="AF110" s="217"/>
      <c r="AG110" s="218"/>
      <c r="AH110" s="681"/>
    </row>
    <row r="111" spans="1:34" ht="26.25" hidden="1" customHeight="1" x14ac:dyDescent="0.25">
      <c r="A111" s="634"/>
      <c r="B111" s="645"/>
      <c r="C111" s="628"/>
      <c r="D111" s="636"/>
      <c r="E111" s="602"/>
      <c r="F111" s="602"/>
      <c r="G111" s="602"/>
      <c r="H111" s="602"/>
      <c r="I111" s="112" t="s">
        <v>116</v>
      </c>
      <c r="J111" s="113"/>
      <c r="K111" s="132"/>
      <c r="L111" s="730"/>
      <c r="M111" s="586"/>
      <c r="N111" s="248"/>
      <c r="O111" s="167"/>
      <c r="P111" s="232"/>
      <c r="Q111" s="232"/>
      <c r="R111" s="232"/>
      <c r="S111" s="236"/>
      <c r="T111" s="167"/>
      <c r="U111" s="167"/>
      <c r="V111" s="167"/>
      <c r="W111" s="214"/>
      <c r="X111" s="215"/>
      <c r="Y111" s="705"/>
      <c r="Z111" s="707"/>
      <c r="AA111" s="707"/>
      <c r="AB111" s="216"/>
      <c r="AC111" s="682"/>
      <c r="AD111" s="682"/>
      <c r="AE111" s="216"/>
      <c r="AF111" s="217"/>
      <c r="AG111" s="218"/>
      <c r="AH111" s="681"/>
    </row>
    <row r="112" spans="1:34" ht="26.25" hidden="1" customHeight="1" x14ac:dyDescent="0.25">
      <c r="A112" s="634"/>
      <c r="B112" s="645"/>
      <c r="C112" s="628"/>
      <c r="D112" s="636"/>
      <c r="E112" s="602"/>
      <c r="F112" s="602"/>
      <c r="G112" s="602"/>
      <c r="H112" s="602"/>
      <c r="I112" s="112" t="s">
        <v>117</v>
      </c>
      <c r="J112" s="113"/>
      <c r="K112" s="132"/>
      <c r="L112" s="730"/>
      <c r="M112" s="586"/>
      <c r="N112" s="248"/>
      <c r="O112" s="167"/>
      <c r="P112" s="232"/>
      <c r="Q112" s="232"/>
      <c r="R112" s="232"/>
      <c r="S112" s="236"/>
      <c r="T112" s="167"/>
      <c r="U112" s="167"/>
      <c r="V112" s="167"/>
      <c r="W112" s="214"/>
      <c r="X112" s="215"/>
      <c r="Y112" s="705"/>
      <c r="Z112" s="707"/>
      <c r="AA112" s="707"/>
      <c r="AB112" s="216"/>
      <c r="AC112" s="682"/>
      <c r="AD112" s="682"/>
      <c r="AE112" s="216"/>
      <c r="AF112" s="217"/>
      <c r="AG112" s="218"/>
      <c r="AH112" s="681"/>
    </row>
    <row r="113" spans="1:34" ht="25.5" x14ac:dyDescent="0.25">
      <c r="A113" s="634"/>
      <c r="B113" s="645"/>
      <c r="C113" s="628"/>
      <c r="D113" s="636"/>
      <c r="E113" s="602"/>
      <c r="F113" s="602"/>
      <c r="G113" s="602"/>
      <c r="H113" s="602"/>
      <c r="I113" s="111" t="s">
        <v>214</v>
      </c>
      <c r="J113" s="119">
        <v>15</v>
      </c>
      <c r="K113" s="119">
        <v>17</v>
      </c>
      <c r="L113" s="730"/>
      <c r="M113" s="586"/>
      <c r="N113" s="232"/>
      <c r="O113" s="167"/>
      <c r="P113" s="232"/>
      <c r="Q113" s="232"/>
      <c r="R113" s="232"/>
      <c r="S113" s="236"/>
      <c r="T113" s="167"/>
      <c r="U113" s="167"/>
      <c r="V113" s="167"/>
      <c r="W113" s="231"/>
      <c r="X113" s="232"/>
      <c r="Y113" s="705"/>
      <c r="Z113" s="707"/>
      <c r="AA113" s="707"/>
      <c r="AB113" s="232"/>
      <c r="AC113" s="682"/>
      <c r="AD113" s="682"/>
      <c r="AE113" s="232"/>
      <c r="AF113" s="231"/>
      <c r="AG113" s="167"/>
      <c r="AH113" s="681"/>
    </row>
    <row r="114" spans="1:34" ht="39" thickBot="1" x14ac:dyDescent="0.3">
      <c r="A114" s="635"/>
      <c r="B114" s="646"/>
      <c r="C114" s="629"/>
      <c r="D114" s="612"/>
      <c r="E114" s="613"/>
      <c r="F114" s="613"/>
      <c r="G114" s="613"/>
      <c r="H114" s="613"/>
      <c r="I114" s="111" t="s">
        <v>316</v>
      </c>
      <c r="J114" s="130" t="s">
        <v>105</v>
      </c>
      <c r="K114" s="119" t="s">
        <v>109</v>
      </c>
      <c r="L114" s="731"/>
      <c r="M114" s="587"/>
      <c r="N114" s="232"/>
      <c r="O114" s="167"/>
      <c r="P114" s="232"/>
      <c r="Q114" s="232"/>
      <c r="R114" s="232"/>
      <c r="S114" s="236"/>
      <c r="T114" s="167"/>
      <c r="U114" s="167"/>
      <c r="V114" s="167"/>
      <c r="W114" s="231"/>
      <c r="X114" s="232"/>
      <c r="Y114" s="706"/>
      <c r="Z114" s="708"/>
      <c r="AA114" s="708"/>
      <c r="AB114" s="232"/>
      <c r="AC114" s="576"/>
      <c r="AD114" s="576"/>
      <c r="AE114" s="232"/>
      <c r="AF114" s="231"/>
      <c r="AG114" s="167"/>
      <c r="AH114" s="681"/>
    </row>
    <row r="115" spans="1:34" ht="64.5" customHeight="1" x14ac:dyDescent="0.25">
      <c r="A115" s="633">
        <v>16</v>
      </c>
      <c r="B115" s="644" t="s">
        <v>83</v>
      </c>
      <c r="C115" s="644" t="s">
        <v>51</v>
      </c>
      <c r="D115" s="595"/>
      <c r="E115" s="597"/>
      <c r="F115" s="599">
        <v>16</v>
      </c>
      <c r="G115" s="603">
        <v>6</v>
      </c>
      <c r="H115" s="603">
        <v>38</v>
      </c>
      <c r="I115" s="111" t="s">
        <v>177</v>
      </c>
      <c r="J115" s="71" t="s">
        <v>105</v>
      </c>
      <c r="K115" s="93">
        <v>15</v>
      </c>
      <c r="L115" s="565">
        <f>SUM(3+11+10)</f>
        <v>24</v>
      </c>
      <c r="M115" s="585" t="s">
        <v>256</v>
      </c>
      <c r="N115" s="479">
        <v>10</v>
      </c>
      <c r="O115" s="480" t="s">
        <v>199</v>
      </c>
      <c r="P115" s="481">
        <v>10</v>
      </c>
      <c r="Q115" s="481">
        <v>10</v>
      </c>
      <c r="R115" s="482">
        <v>0</v>
      </c>
      <c r="S115" s="483" t="s">
        <v>90</v>
      </c>
      <c r="T115" s="592" t="s">
        <v>285</v>
      </c>
      <c r="U115" s="126" t="s">
        <v>287</v>
      </c>
      <c r="V115" s="126" t="s">
        <v>288</v>
      </c>
      <c r="W115" s="126" t="s">
        <v>150</v>
      </c>
      <c r="X115" s="142" t="s">
        <v>272</v>
      </c>
      <c r="Y115" s="694">
        <v>490736.97</v>
      </c>
      <c r="Z115" s="841">
        <v>414752.74</v>
      </c>
      <c r="AA115" s="841">
        <v>73125.009999999995</v>
      </c>
      <c r="AB115" s="842">
        <v>577.4</v>
      </c>
      <c r="AC115" s="841">
        <v>2281.8200000000002</v>
      </c>
      <c r="AD115" s="575">
        <v>0</v>
      </c>
      <c r="AE115" s="92" t="s">
        <v>109</v>
      </c>
      <c r="AF115" s="149" t="s">
        <v>109</v>
      </c>
      <c r="AG115" s="109"/>
      <c r="AH115" s="680">
        <f>SUM(Y115:Y122)</f>
        <v>490736.97</v>
      </c>
    </row>
    <row r="116" spans="1:34" ht="62.25" customHeight="1" x14ac:dyDescent="0.25">
      <c r="A116" s="634"/>
      <c r="B116" s="645"/>
      <c r="C116" s="645"/>
      <c r="D116" s="601"/>
      <c r="E116" s="602"/>
      <c r="F116" s="583"/>
      <c r="G116" s="604"/>
      <c r="H116" s="604"/>
      <c r="I116" s="592" t="s">
        <v>317</v>
      </c>
      <c r="J116" s="582" t="s">
        <v>105</v>
      </c>
      <c r="K116" s="580" t="s">
        <v>109</v>
      </c>
      <c r="L116" s="566"/>
      <c r="M116" s="586"/>
      <c r="N116" s="479">
        <v>9</v>
      </c>
      <c r="O116" s="480" t="s">
        <v>200</v>
      </c>
      <c r="P116" s="481">
        <v>9</v>
      </c>
      <c r="Q116" s="481">
        <v>9</v>
      </c>
      <c r="R116" s="482">
        <v>0</v>
      </c>
      <c r="S116" s="483" t="s">
        <v>700</v>
      </c>
      <c r="T116" s="632"/>
      <c r="U116" s="592" t="s">
        <v>286</v>
      </c>
      <c r="V116" s="592" t="s">
        <v>284</v>
      </c>
      <c r="W116" s="592" t="s">
        <v>150</v>
      </c>
      <c r="X116" s="755" t="s">
        <v>272</v>
      </c>
      <c r="Y116" s="695"/>
      <c r="Z116" s="843"/>
      <c r="AA116" s="843"/>
      <c r="AB116" s="837"/>
      <c r="AC116" s="837"/>
      <c r="AD116" s="682"/>
      <c r="AE116" s="92" t="s">
        <v>109</v>
      </c>
      <c r="AF116" s="149" t="s">
        <v>109</v>
      </c>
      <c r="AG116" s="109"/>
      <c r="AH116" s="681"/>
    </row>
    <row r="117" spans="1:34" ht="49.5" customHeight="1" x14ac:dyDescent="0.25">
      <c r="A117" s="634"/>
      <c r="B117" s="645"/>
      <c r="C117" s="645"/>
      <c r="D117" s="601"/>
      <c r="E117" s="602"/>
      <c r="F117" s="583"/>
      <c r="G117" s="604"/>
      <c r="H117" s="604"/>
      <c r="I117" s="632"/>
      <c r="J117" s="583"/>
      <c r="K117" s="594"/>
      <c r="L117" s="566"/>
      <c r="M117" s="586"/>
      <c r="N117" s="479">
        <v>7</v>
      </c>
      <c r="O117" s="480" t="s">
        <v>197</v>
      </c>
      <c r="P117" s="481">
        <v>7</v>
      </c>
      <c r="Q117" s="481">
        <v>7</v>
      </c>
      <c r="R117" s="482">
        <v>0</v>
      </c>
      <c r="S117" s="483" t="s">
        <v>700</v>
      </c>
      <c r="T117" s="632"/>
      <c r="U117" s="593"/>
      <c r="V117" s="593"/>
      <c r="W117" s="593"/>
      <c r="X117" s="679"/>
      <c r="Y117" s="695"/>
      <c r="Z117" s="843"/>
      <c r="AA117" s="843"/>
      <c r="AB117" s="837"/>
      <c r="AC117" s="837"/>
      <c r="AD117" s="682"/>
      <c r="AE117" s="92" t="s">
        <v>109</v>
      </c>
      <c r="AF117" s="149" t="s">
        <v>109</v>
      </c>
      <c r="AG117" s="109"/>
      <c r="AH117" s="681"/>
    </row>
    <row r="118" spans="1:34" ht="51" x14ac:dyDescent="0.25">
      <c r="A118" s="634"/>
      <c r="B118" s="645"/>
      <c r="C118" s="649"/>
      <c r="D118" s="596"/>
      <c r="E118" s="598"/>
      <c r="F118" s="584"/>
      <c r="G118" s="605"/>
      <c r="H118" s="605"/>
      <c r="I118" s="593"/>
      <c r="J118" s="584"/>
      <c r="K118" s="581"/>
      <c r="L118" s="567"/>
      <c r="M118" s="587"/>
      <c r="N118" s="479">
        <v>14</v>
      </c>
      <c r="O118" s="480" t="s">
        <v>152</v>
      </c>
      <c r="P118" s="481">
        <v>14</v>
      </c>
      <c r="Q118" s="481">
        <v>14</v>
      </c>
      <c r="R118" s="482">
        <v>0</v>
      </c>
      <c r="S118" s="484" t="s">
        <v>701</v>
      </c>
      <c r="T118" s="593"/>
      <c r="U118" s="126" t="s">
        <v>287</v>
      </c>
      <c r="V118" s="126" t="s">
        <v>288</v>
      </c>
      <c r="W118" s="126" t="s">
        <v>150</v>
      </c>
      <c r="X118" s="165" t="s">
        <v>272</v>
      </c>
      <c r="Y118" s="696"/>
      <c r="Z118" s="844"/>
      <c r="AA118" s="844"/>
      <c r="AB118" s="838"/>
      <c r="AC118" s="838"/>
      <c r="AD118" s="576"/>
      <c r="AE118" s="92" t="s">
        <v>109</v>
      </c>
      <c r="AF118" s="149" t="s">
        <v>109</v>
      </c>
      <c r="AG118" s="109"/>
      <c r="AH118" s="681"/>
    </row>
    <row r="119" spans="1:34" ht="15" customHeight="1" x14ac:dyDescent="0.25">
      <c r="A119" s="634"/>
      <c r="B119" s="645"/>
      <c r="C119" s="80" t="s">
        <v>52</v>
      </c>
      <c r="D119" s="170"/>
      <c r="E119" s="65" t="s">
        <v>109</v>
      </c>
      <c r="F119" s="265">
        <v>0</v>
      </c>
      <c r="G119" s="168">
        <v>0</v>
      </c>
      <c r="H119" s="267">
        <v>0</v>
      </c>
      <c r="I119" s="258"/>
      <c r="J119" s="168"/>
      <c r="K119" s="169"/>
      <c r="L119" s="170"/>
      <c r="M119" s="279" t="s">
        <v>118</v>
      </c>
      <c r="N119" s="170"/>
      <c r="O119" s="171"/>
      <c r="P119" s="168"/>
      <c r="Q119" s="168"/>
      <c r="R119" s="187"/>
      <c r="S119" s="188"/>
      <c r="T119" s="171"/>
      <c r="U119" s="171"/>
      <c r="V119" s="171"/>
      <c r="W119" s="189"/>
      <c r="X119" s="169"/>
      <c r="Y119" s="233"/>
      <c r="Z119" s="234"/>
      <c r="AA119" s="234"/>
      <c r="AB119" s="168"/>
      <c r="AC119" s="168"/>
      <c r="AD119" s="168"/>
      <c r="AE119" s="168"/>
      <c r="AF119" s="192"/>
      <c r="AG119" s="193"/>
      <c r="AH119" s="681"/>
    </row>
    <row r="120" spans="1:34" ht="54" customHeight="1" x14ac:dyDescent="0.25">
      <c r="A120" s="634"/>
      <c r="B120" s="645"/>
      <c r="C120" s="647" t="s">
        <v>53</v>
      </c>
      <c r="D120" s="606">
        <v>17</v>
      </c>
      <c r="E120" s="607"/>
      <c r="F120" s="582">
        <v>7</v>
      </c>
      <c r="G120" s="608">
        <v>0</v>
      </c>
      <c r="H120" s="608">
        <v>7</v>
      </c>
      <c r="I120" s="111" t="s">
        <v>178</v>
      </c>
      <c r="J120" s="65" t="s">
        <v>105</v>
      </c>
      <c r="K120" s="128">
        <v>5</v>
      </c>
      <c r="L120" s="606">
        <v>7</v>
      </c>
      <c r="M120" s="637" t="s">
        <v>257</v>
      </c>
      <c r="N120" s="170"/>
      <c r="O120" s="171"/>
      <c r="P120" s="168"/>
      <c r="Q120" s="168"/>
      <c r="R120" s="187"/>
      <c r="S120" s="188"/>
      <c r="T120" s="171"/>
      <c r="U120" s="171"/>
      <c r="V120" s="171"/>
      <c r="W120" s="189"/>
      <c r="X120" s="169"/>
      <c r="Y120" s="190"/>
      <c r="Z120" s="191"/>
      <c r="AA120" s="191"/>
      <c r="AB120" s="168"/>
      <c r="AC120" s="168"/>
      <c r="AD120" s="168"/>
      <c r="AE120" s="168"/>
      <c r="AF120" s="192"/>
      <c r="AG120" s="193"/>
      <c r="AH120" s="681"/>
    </row>
    <row r="121" spans="1:34" ht="38.25" x14ac:dyDescent="0.25">
      <c r="A121" s="634"/>
      <c r="B121" s="645"/>
      <c r="C121" s="648"/>
      <c r="D121" s="596"/>
      <c r="E121" s="598"/>
      <c r="F121" s="584"/>
      <c r="G121" s="609"/>
      <c r="H121" s="609"/>
      <c r="I121" s="111" t="s">
        <v>231</v>
      </c>
      <c r="J121" s="113" t="s">
        <v>105</v>
      </c>
      <c r="K121" s="132" t="s">
        <v>109</v>
      </c>
      <c r="L121" s="596"/>
      <c r="M121" s="638"/>
      <c r="N121" s="248"/>
      <c r="O121" s="247"/>
      <c r="P121" s="216"/>
      <c r="Q121" s="216"/>
      <c r="R121" s="249"/>
      <c r="S121" s="250"/>
      <c r="T121" s="247"/>
      <c r="U121" s="247"/>
      <c r="V121" s="247"/>
      <c r="W121" s="214"/>
      <c r="X121" s="215"/>
      <c r="Y121" s="221"/>
      <c r="Z121" s="222"/>
      <c r="AA121" s="222"/>
      <c r="AB121" s="216"/>
      <c r="AC121" s="216"/>
      <c r="AD121" s="216"/>
      <c r="AE121" s="216"/>
      <c r="AF121" s="217"/>
      <c r="AG121" s="218"/>
      <c r="AH121" s="681"/>
    </row>
    <row r="122" spans="1:34" ht="35.25" customHeight="1" thickBot="1" x14ac:dyDescent="0.3">
      <c r="A122" s="635"/>
      <c r="B122" s="646"/>
      <c r="C122" s="82" t="s">
        <v>54</v>
      </c>
      <c r="D122" s="240"/>
      <c r="E122" s="173">
        <v>0</v>
      </c>
      <c r="F122" s="173">
        <v>0</v>
      </c>
      <c r="G122" s="173">
        <v>0</v>
      </c>
      <c r="H122" s="196">
        <v>0</v>
      </c>
      <c r="I122" s="96" t="s">
        <v>137</v>
      </c>
      <c r="J122" s="121">
        <v>4</v>
      </c>
      <c r="K122" s="129">
        <v>4</v>
      </c>
      <c r="L122" s="276">
        <v>0</v>
      </c>
      <c r="M122" s="286" t="s">
        <v>257</v>
      </c>
      <c r="N122" s="248"/>
      <c r="O122" s="194"/>
      <c r="P122" s="173"/>
      <c r="Q122" s="173"/>
      <c r="R122" s="241"/>
      <c r="S122" s="242"/>
      <c r="T122" s="194"/>
      <c r="U122" s="194"/>
      <c r="V122" s="194"/>
      <c r="W122" s="195"/>
      <c r="X122" s="196"/>
      <c r="Y122" s="197"/>
      <c r="Z122" s="222"/>
      <c r="AA122" s="222"/>
      <c r="AB122" s="173"/>
      <c r="AC122" s="173"/>
      <c r="AD122" s="173"/>
      <c r="AE122" s="173"/>
      <c r="AF122" s="199"/>
      <c r="AG122" s="200"/>
      <c r="AH122" s="681"/>
    </row>
    <row r="123" spans="1:34" ht="64.5" customHeight="1" thickBot="1" x14ac:dyDescent="0.3">
      <c r="A123" s="633">
        <v>17</v>
      </c>
      <c r="B123" s="652" t="s">
        <v>84</v>
      </c>
      <c r="C123" s="644" t="s">
        <v>51</v>
      </c>
      <c r="D123" s="77">
        <v>548</v>
      </c>
      <c r="E123" s="172"/>
      <c r="F123" s="71">
        <v>31</v>
      </c>
      <c r="G123" s="435">
        <v>0</v>
      </c>
      <c r="H123" s="420">
        <v>71</v>
      </c>
      <c r="I123" s="302" t="s">
        <v>318</v>
      </c>
      <c r="J123" s="71" t="s">
        <v>105</v>
      </c>
      <c r="K123" s="72">
        <v>150</v>
      </c>
      <c r="L123" s="726">
        <f>SUM(28+41+28)</f>
        <v>97</v>
      </c>
      <c r="M123" s="732" t="s">
        <v>123</v>
      </c>
      <c r="N123" s="464">
        <v>23</v>
      </c>
      <c r="O123" s="431" t="s">
        <v>124</v>
      </c>
      <c r="P123" s="435">
        <v>15</v>
      </c>
      <c r="Q123" s="435">
        <v>15</v>
      </c>
      <c r="R123" s="461">
        <v>0</v>
      </c>
      <c r="S123" s="462" t="s">
        <v>125</v>
      </c>
      <c r="T123" s="123" t="s">
        <v>128</v>
      </c>
      <c r="U123" s="123" t="s">
        <v>129</v>
      </c>
      <c r="V123" s="123" t="s">
        <v>2</v>
      </c>
      <c r="W123" s="123" t="s">
        <v>130</v>
      </c>
      <c r="X123" s="72">
        <v>0</v>
      </c>
      <c r="Y123" s="544">
        <v>306525.93</v>
      </c>
      <c r="Z123" s="545">
        <f t="shared" ref="Z123" si="0">Y123/100*85</f>
        <v>260547.04049999997</v>
      </c>
      <c r="AA123" s="545">
        <f t="shared" ref="AA123" si="1">Y123/100*15</f>
        <v>45978.889499999997</v>
      </c>
      <c r="AB123" s="435" t="s">
        <v>109</v>
      </c>
      <c r="AC123" s="685"/>
      <c r="AD123" s="603">
        <v>0</v>
      </c>
      <c r="AE123" s="435" t="s">
        <v>109</v>
      </c>
      <c r="AF123" s="436" t="s">
        <v>109</v>
      </c>
      <c r="AG123" s="108"/>
      <c r="AH123" s="680">
        <f>Y123</f>
        <v>306525.93</v>
      </c>
    </row>
    <row r="124" spans="1:34" ht="39" thickBot="1" x14ac:dyDescent="0.3">
      <c r="A124" s="634"/>
      <c r="B124" s="625"/>
      <c r="C124" s="645"/>
      <c r="D124" s="243"/>
      <c r="E124" s="211"/>
      <c r="F124" s="211"/>
      <c r="G124" s="211"/>
      <c r="H124" s="245"/>
      <c r="I124" s="111" t="s">
        <v>232</v>
      </c>
      <c r="J124" s="92" t="s">
        <v>105</v>
      </c>
      <c r="K124" s="93">
        <v>12</v>
      </c>
      <c r="L124" s="566"/>
      <c r="M124" s="631"/>
      <c r="N124" s="579"/>
      <c r="O124" s="573"/>
      <c r="P124" s="575">
        <v>0</v>
      </c>
      <c r="Q124" s="575"/>
      <c r="R124" s="577"/>
      <c r="S124" s="473"/>
      <c r="T124" s="414"/>
      <c r="U124" s="414"/>
      <c r="V124" s="414"/>
      <c r="W124" s="431"/>
      <c r="X124" s="452"/>
      <c r="Y124" s="533"/>
      <c r="Z124" s="533"/>
      <c r="AA124" s="534"/>
      <c r="AB124" s="435"/>
      <c r="AC124" s="686"/>
      <c r="AD124" s="604"/>
      <c r="AE124" s="435"/>
      <c r="AF124" s="436"/>
      <c r="AG124" s="109"/>
      <c r="AH124" s="681"/>
    </row>
    <row r="125" spans="1:34" ht="51.75" thickBot="1" x14ac:dyDescent="0.3">
      <c r="A125" s="634"/>
      <c r="B125" s="625"/>
      <c r="C125" s="645"/>
      <c r="D125" s="243"/>
      <c r="E125" s="211"/>
      <c r="F125" s="211"/>
      <c r="G125" s="211"/>
      <c r="H125" s="245"/>
      <c r="I125" s="111" t="s">
        <v>233</v>
      </c>
      <c r="J125" s="92">
        <v>4</v>
      </c>
      <c r="K125" s="93">
        <v>5</v>
      </c>
      <c r="L125" s="566"/>
      <c r="M125" s="631"/>
      <c r="N125" s="579"/>
      <c r="O125" s="574"/>
      <c r="P125" s="576"/>
      <c r="Q125" s="576"/>
      <c r="R125" s="578"/>
      <c r="S125" s="474"/>
      <c r="T125" s="414"/>
      <c r="U125" s="414"/>
      <c r="V125" s="414"/>
      <c r="W125" s="431"/>
      <c r="X125" s="452"/>
      <c r="Y125" s="533"/>
      <c r="Z125" s="533"/>
      <c r="AA125" s="534"/>
      <c r="AB125" s="435"/>
      <c r="AC125" s="686"/>
      <c r="AD125" s="604"/>
      <c r="AE125" s="435"/>
      <c r="AF125" s="436"/>
      <c r="AG125" s="109"/>
      <c r="AH125" s="681"/>
    </row>
    <row r="126" spans="1:34" ht="15.75" customHeight="1" thickBot="1" x14ac:dyDescent="0.3">
      <c r="A126" s="634"/>
      <c r="B126" s="625"/>
      <c r="C126" s="645"/>
      <c r="D126" s="243"/>
      <c r="E126" s="211"/>
      <c r="F126" s="211"/>
      <c r="G126" s="211"/>
      <c r="H126" s="245"/>
      <c r="I126" s="588" t="s">
        <v>234</v>
      </c>
      <c r="J126" s="582">
        <v>15</v>
      </c>
      <c r="K126" s="580">
        <v>15</v>
      </c>
      <c r="L126" s="566"/>
      <c r="M126" s="631"/>
      <c r="N126" s="475"/>
      <c r="O126" s="476"/>
      <c r="P126" s="463">
        <v>0</v>
      </c>
      <c r="Q126" s="463"/>
      <c r="R126" s="464"/>
      <c r="S126" s="477"/>
      <c r="T126" s="414"/>
      <c r="U126" s="414"/>
      <c r="V126" s="414"/>
      <c r="W126" s="431"/>
      <c r="X126" s="452"/>
      <c r="Y126" s="533"/>
      <c r="Z126" s="533"/>
      <c r="AA126" s="534"/>
      <c r="AB126" s="435"/>
      <c r="AC126" s="686"/>
      <c r="AD126" s="604"/>
      <c r="AE126" s="435"/>
      <c r="AF126" s="436"/>
      <c r="AG126" s="109"/>
      <c r="AH126" s="681"/>
    </row>
    <row r="127" spans="1:34" ht="15.75" customHeight="1" thickBot="1" x14ac:dyDescent="0.3">
      <c r="A127" s="634"/>
      <c r="B127" s="625"/>
      <c r="C127" s="645"/>
      <c r="D127" s="243"/>
      <c r="E127" s="211"/>
      <c r="F127" s="211"/>
      <c r="G127" s="211"/>
      <c r="H127" s="210"/>
      <c r="I127" s="589"/>
      <c r="J127" s="583"/>
      <c r="K127" s="594"/>
      <c r="L127" s="566"/>
      <c r="M127" s="631"/>
      <c r="N127" s="475"/>
      <c r="O127" s="476"/>
      <c r="P127" s="463">
        <v>0</v>
      </c>
      <c r="Q127" s="463"/>
      <c r="R127" s="464"/>
      <c r="S127" s="478"/>
      <c r="T127" s="414"/>
      <c r="U127" s="414"/>
      <c r="V127" s="414"/>
      <c r="W127" s="431"/>
      <c r="X127" s="452"/>
      <c r="Y127" s="533"/>
      <c r="Z127" s="533"/>
      <c r="AA127" s="534"/>
      <c r="AB127" s="435"/>
      <c r="AC127" s="686"/>
      <c r="AD127" s="604"/>
      <c r="AE127" s="435"/>
      <c r="AF127" s="436"/>
      <c r="AG127" s="109"/>
      <c r="AH127" s="681"/>
    </row>
    <row r="128" spans="1:34" ht="94.5" customHeight="1" x14ac:dyDescent="0.25">
      <c r="A128" s="634"/>
      <c r="B128" s="625"/>
      <c r="C128" s="649"/>
      <c r="D128" s="243"/>
      <c r="E128" s="211"/>
      <c r="F128" s="211"/>
      <c r="G128" s="211"/>
      <c r="H128" s="210"/>
      <c r="I128" s="590"/>
      <c r="J128" s="584"/>
      <c r="K128" s="581"/>
      <c r="L128" s="567"/>
      <c r="M128" s="570"/>
      <c r="N128" s="546"/>
      <c r="O128" s="547"/>
      <c r="P128" s="548"/>
      <c r="Q128" s="548"/>
      <c r="R128" s="549"/>
      <c r="S128" s="550"/>
      <c r="T128" s="551"/>
      <c r="U128" s="551"/>
      <c r="V128" s="551"/>
      <c r="W128" s="552"/>
      <c r="X128" s="553"/>
      <c r="Y128" s="533"/>
      <c r="Z128" s="533"/>
      <c r="AA128" s="534"/>
      <c r="AB128" s="435" t="s">
        <v>109</v>
      </c>
      <c r="AC128" s="686"/>
      <c r="AD128" s="604"/>
      <c r="AE128" s="435" t="s">
        <v>109</v>
      </c>
      <c r="AF128" s="436" t="s">
        <v>109</v>
      </c>
      <c r="AG128" s="109"/>
      <c r="AH128" s="681"/>
    </row>
    <row r="129" spans="1:34" ht="15" customHeight="1" thickBot="1" x14ac:dyDescent="0.3">
      <c r="A129" s="634"/>
      <c r="B129" s="625"/>
      <c r="C129" s="80" t="s">
        <v>52</v>
      </c>
      <c r="D129" s="170"/>
      <c r="E129" s="65">
        <v>147</v>
      </c>
      <c r="F129" s="122">
        <v>7</v>
      </c>
      <c r="G129" s="65">
        <v>0</v>
      </c>
      <c r="H129" s="128">
        <v>0</v>
      </c>
      <c r="I129" s="259"/>
      <c r="J129" s="168"/>
      <c r="K129" s="169"/>
      <c r="L129" s="170"/>
      <c r="M129" s="277"/>
      <c r="N129" s="170"/>
      <c r="O129" s="171"/>
      <c r="P129" s="168"/>
      <c r="Q129" s="168"/>
      <c r="R129" s="187"/>
      <c r="S129" s="188"/>
      <c r="T129" s="171"/>
      <c r="U129" s="171"/>
      <c r="V129" s="171"/>
      <c r="W129" s="189"/>
      <c r="X129" s="187"/>
      <c r="Y129" s="533"/>
      <c r="Z129" s="533"/>
      <c r="AA129" s="534"/>
      <c r="AB129" s="168"/>
      <c r="AC129" s="686"/>
      <c r="AD129" s="604"/>
      <c r="AE129" s="168"/>
      <c r="AF129" s="192"/>
      <c r="AG129" s="193"/>
      <c r="AH129" s="681"/>
    </row>
    <row r="130" spans="1:34" ht="135.75" customHeight="1" x14ac:dyDescent="0.25">
      <c r="A130" s="634"/>
      <c r="B130" s="625"/>
      <c r="C130" s="647" t="s">
        <v>53</v>
      </c>
      <c r="D130" s="606">
        <v>148</v>
      </c>
      <c r="E130" s="607"/>
      <c r="F130" s="582">
        <v>34</v>
      </c>
      <c r="G130" s="582">
        <v>0</v>
      </c>
      <c r="H130" s="710">
        <v>54</v>
      </c>
      <c r="I130" s="117" t="s">
        <v>319</v>
      </c>
      <c r="J130" s="65" t="s">
        <v>105</v>
      </c>
      <c r="K130" s="128">
        <v>40</v>
      </c>
      <c r="L130" s="565">
        <v>60</v>
      </c>
      <c r="M130" s="568" t="s">
        <v>131</v>
      </c>
      <c r="N130" s="554"/>
      <c r="O130" s="555"/>
      <c r="P130" s="556"/>
      <c r="Q130" s="556"/>
      <c r="R130" s="557"/>
      <c r="S130" s="558"/>
      <c r="T130" s="551"/>
      <c r="U130" s="551"/>
      <c r="V130" s="551"/>
      <c r="W130" s="552"/>
      <c r="X130" s="559"/>
      <c r="Y130" s="533"/>
      <c r="Z130" s="533"/>
      <c r="AA130" s="534"/>
      <c r="AB130" s="71" t="s">
        <v>109</v>
      </c>
      <c r="AC130" s="687"/>
      <c r="AD130" s="605"/>
      <c r="AE130" s="71" t="s">
        <v>109</v>
      </c>
      <c r="AF130" s="146" t="s">
        <v>109</v>
      </c>
      <c r="AG130" s="107"/>
      <c r="AH130" s="681"/>
    </row>
    <row r="131" spans="1:34" ht="39" customHeight="1" x14ac:dyDescent="0.25">
      <c r="A131" s="634"/>
      <c r="B131" s="625"/>
      <c r="C131" s="634"/>
      <c r="D131" s="601"/>
      <c r="E131" s="602"/>
      <c r="F131" s="583"/>
      <c r="G131" s="583"/>
      <c r="H131" s="711"/>
      <c r="I131" s="592" t="s">
        <v>320</v>
      </c>
      <c r="J131" s="582" t="s">
        <v>105</v>
      </c>
      <c r="K131" s="580">
        <v>40</v>
      </c>
      <c r="L131" s="566"/>
      <c r="M131" s="569"/>
      <c r="N131" s="248"/>
      <c r="O131" s="247"/>
      <c r="P131" s="216"/>
      <c r="Q131" s="216"/>
      <c r="R131" s="249"/>
      <c r="S131" s="250"/>
      <c r="T131" s="247"/>
      <c r="U131" s="247"/>
      <c r="V131" s="247"/>
      <c r="W131" s="214"/>
      <c r="X131" s="215"/>
      <c r="Y131" s="190"/>
      <c r="Z131" s="191"/>
      <c r="AA131" s="191"/>
      <c r="AB131" s="216"/>
      <c r="AC131" s="216"/>
      <c r="AD131" s="216"/>
      <c r="AE131" s="216"/>
      <c r="AF131" s="217"/>
      <c r="AG131" s="218"/>
      <c r="AH131" s="681"/>
    </row>
    <row r="132" spans="1:34" ht="15" customHeight="1" thickBot="1" x14ac:dyDescent="0.3">
      <c r="A132" s="634"/>
      <c r="B132" s="625"/>
      <c r="C132" s="648"/>
      <c r="D132" s="596"/>
      <c r="E132" s="598"/>
      <c r="F132" s="584"/>
      <c r="G132" s="584"/>
      <c r="H132" s="712"/>
      <c r="I132" s="593"/>
      <c r="J132" s="584"/>
      <c r="K132" s="581"/>
      <c r="L132" s="567"/>
      <c r="M132" s="570"/>
      <c r="N132" s="248"/>
      <c r="O132" s="247"/>
      <c r="P132" s="216"/>
      <c r="Q132" s="216"/>
      <c r="R132" s="249"/>
      <c r="S132" s="250"/>
      <c r="T132" s="247"/>
      <c r="U132" s="247"/>
      <c r="V132" s="247"/>
      <c r="W132" s="214"/>
      <c r="X132" s="215"/>
      <c r="Y132" s="190"/>
      <c r="Z132" s="191"/>
      <c r="AA132" s="191"/>
      <c r="AB132" s="216"/>
      <c r="AC132" s="216"/>
      <c r="AD132" s="216"/>
      <c r="AE132" s="216"/>
      <c r="AF132" s="217"/>
      <c r="AG132" s="218"/>
      <c r="AH132" s="681"/>
    </row>
    <row r="133" spans="1:34" ht="128.25" customHeight="1" thickBot="1" x14ac:dyDescent="0.3">
      <c r="A133" s="634"/>
      <c r="B133" s="625"/>
      <c r="C133" s="650" t="s">
        <v>54</v>
      </c>
      <c r="D133" s="610"/>
      <c r="E133" s="591">
        <v>12</v>
      </c>
      <c r="F133" s="591">
        <v>10</v>
      </c>
      <c r="G133" s="582">
        <v>0</v>
      </c>
      <c r="H133" s="582">
        <v>0</v>
      </c>
      <c r="I133" s="111" t="s">
        <v>192</v>
      </c>
      <c r="J133" s="121" t="s">
        <v>105</v>
      </c>
      <c r="K133" s="132">
        <v>2</v>
      </c>
      <c r="L133" s="114">
        <v>6</v>
      </c>
      <c r="M133" s="571" t="s">
        <v>321</v>
      </c>
      <c r="N133" s="412">
        <v>0</v>
      </c>
      <c r="O133" s="247"/>
      <c r="P133" s="216">
        <v>0</v>
      </c>
      <c r="Q133" s="216"/>
      <c r="R133" s="241"/>
      <c r="S133" s="242"/>
      <c r="T133" s="194"/>
      <c r="U133" s="194"/>
      <c r="V133" s="194"/>
      <c r="W133" s="247"/>
      <c r="X133" s="437"/>
      <c r="Y133" s="221"/>
      <c r="Z133" s="222"/>
      <c r="AA133" s="222"/>
      <c r="AB133" s="438"/>
      <c r="AC133" s="438"/>
      <c r="AD133" s="438"/>
      <c r="AE133" s="438"/>
      <c r="AF133" s="439"/>
      <c r="AG133" s="218"/>
      <c r="AH133" s="681"/>
    </row>
    <row r="134" spans="1:34" ht="45.75" customHeight="1" thickBot="1" x14ac:dyDescent="0.3">
      <c r="A134" s="634"/>
      <c r="B134" s="625"/>
      <c r="C134" s="651"/>
      <c r="D134" s="610"/>
      <c r="E134" s="591"/>
      <c r="F134" s="591"/>
      <c r="G134" s="583"/>
      <c r="H134" s="583"/>
      <c r="I134" s="111" t="s">
        <v>138</v>
      </c>
      <c r="J134" s="130">
        <v>9</v>
      </c>
      <c r="K134" s="119">
        <v>9</v>
      </c>
      <c r="L134" s="118">
        <v>10</v>
      </c>
      <c r="M134" s="572"/>
      <c r="N134" s="232"/>
      <c r="O134" s="167"/>
      <c r="P134" s="232"/>
      <c r="Q134" s="232"/>
      <c r="R134" s="237"/>
      <c r="S134" s="238"/>
      <c r="T134" s="201"/>
      <c r="U134" s="201"/>
      <c r="V134" s="201"/>
      <c r="W134" s="231"/>
      <c r="X134" s="232"/>
      <c r="Y134" s="235"/>
      <c r="Z134" s="235"/>
      <c r="AA134" s="235"/>
      <c r="AB134" s="232"/>
      <c r="AC134" s="413"/>
      <c r="AD134" s="413"/>
      <c r="AE134" s="232"/>
      <c r="AF134" s="231"/>
      <c r="AG134" s="167"/>
      <c r="AH134" s="681"/>
    </row>
    <row r="135" spans="1:34" ht="84.75" customHeight="1" x14ac:dyDescent="0.25">
      <c r="A135" s="633">
        <v>19</v>
      </c>
      <c r="B135" s="644" t="s">
        <v>85</v>
      </c>
      <c r="C135" s="79" t="s">
        <v>51</v>
      </c>
      <c r="D135" s="91">
        <v>48</v>
      </c>
      <c r="E135" s="211"/>
      <c r="F135" s="92">
        <v>6</v>
      </c>
      <c r="G135" s="71">
        <v>0</v>
      </c>
      <c r="H135" s="72">
        <v>3</v>
      </c>
      <c r="I135" s="94" t="s">
        <v>179</v>
      </c>
      <c r="J135" s="71" t="s">
        <v>105</v>
      </c>
      <c r="K135" s="93">
        <v>2</v>
      </c>
      <c r="L135" s="102">
        <f>SUM(4+3)</f>
        <v>7</v>
      </c>
      <c r="M135" s="303" t="s">
        <v>322</v>
      </c>
      <c r="N135" s="243"/>
      <c r="O135" s="244"/>
      <c r="P135" s="211"/>
      <c r="Q135" s="211"/>
      <c r="R135" s="179"/>
      <c r="S135" s="180"/>
      <c r="T135" s="178"/>
      <c r="U135" s="178"/>
      <c r="V135" s="178"/>
      <c r="W135" s="231"/>
      <c r="X135" s="232"/>
      <c r="Y135" s="235"/>
      <c r="Z135" s="235"/>
      <c r="AA135" s="235"/>
      <c r="AB135" s="232"/>
      <c r="AC135" s="413"/>
      <c r="AD135" s="413"/>
      <c r="AE135" s="232"/>
      <c r="AF135" s="231"/>
      <c r="AG135" s="167"/>
      <c r="AH135" s="656"/>
    </row>
    <row r="136" spans="1:34" ht="15" customHeight="1" x14ac:dyDescent="0.25">
      <c r="A136" s="634"/>
      <c r="B136" s="645"/>
      <c r="C136" s="80" t="s">
        <v>52</v>
      </c>
      <c r="D136" s="170"/>
      <c r="E136" s="168" t="s">
        <v>109</v>
      </c>
      <c r="F136" s="168">
        <v>0</v>
      </c>
      <c r="G136" s="168">
        <v>0</v>
      </c>
      <c r="H136" s="187">
        <v>0</v>
      </c>
      <c r="I136" s="167"/>
      <c r="J136" s="168"/>
      <c r="K136" s="169"/>
      <c r="L136" s="170"/>
      <c r="M136" s="277"/>
      <c r="N136" s="170"/>
      <c r="O136" s="171"/>
      <c r="P136" s="168"/>
      <c r="Q136" s="168"/>
      <c r="R136" s="187"/>
      <c r="S136" s="188"/>
      <c r="T136" s="171"/>
      <c r="U136" s="171"/>
      <c r="V136" s="171"/>
      <c r="W136" s="231"/>
      <c r="X136" s="232"/>
      <c r="Y136" s="235"/>
      <c r="Z136" s="235"/>
      <c r="AA136" s="235"/>
      <c r="AB136" s="232"/>
      <c r="AC136" s="413"/>
      <c r="AD136" s="413"/>
      <c r="AE136" s="232"/>
      <c r="AF136" s="231"/>
      <c r="AG136" s="167"/>
      <c r="AH136" s="656"/>
    </row>
    <row r="137" spans="1:34" ht="35.25" customHeight="1" x14ac:dyDescent="0.25">
      <c r="A137" s="634"/>
      <c r="B137" s="645"/>
      <c r="C137" s="269" t="s">
        <v>53</v>
      </c>
      <c r="D137" s="270">
        <v>10</v>
      </c>
      <c r="E137" s="271"/>
      <c r="F137" s="268">
        <v>4</v>
      </c>
      <c r="G137" s="268">
        <v>0</v>
      </c>
      <c r="H137" s="268">
        <v>2</v>
      </c>
      <c r="I137" s="111" t="s">
        <v>180</v>
      </c>
      <c r="J137" s="65" t="s">
        <v>105</v>
      </c>
      <c r="K137" s="128">
        <v>1</v>
      </c>
      <c r="L137" s="99">
        <v>4</v>
      </c>
      <c r="M137" s="285" t="s">
        <v>257</v>
      </c>
      <c r="N137" s="170"/>
      <c r="O137" s="171"/>
      <c r="P137" s="168"/>
      <c r="Q137" s="168"/>
      <c r="R137" s="187"/>
      <c r="S137" s="188"/>
      <c r="T137" s="171"/>
      <c r="U137" s="171"/>
      <c r="V137" s="171"/>
      <c r="W137" s="231"/>
      <c r="X137" s="232"/>
      <c r="Y137" s="235"/>
      <c r="Z137" s="235"/>
      <c r="AA137" s="235"/>
      <c r="AB137" s="232"/>
      <c r="AC137" s="413"/>
      <c r="AD137" s="413"/>
      <c r="AE137" s="232"/>
      <c r="AF137" s="231"/>
      <c r="AG137" s="167"/>
      <c r="AH137" s="656"/>
    </row>
    <row r="138" spans="1:34" ht="30.75" customHeight="1" thickBot="1" x14ac:dyDescent="0.3">
      <c r="A138" s="634"/>
      <c r="B138" s="645"/>
      <c r="C138" s="272" t="s">
        <v>54</v>
      </c>
      <c r="D138" s="240"/>
      <c r="E138" s="173">
        <v>0</v>
      </c>
      <c r="F138" s="173">
        <v>0</v>
      </c>
      <c r="G138" s="173">
        <v>0</v>
      </c>
      <c r="H138" s="241">
        <v>0</v>
      </c>
      <c r="I138" s="111" t="s">
        <v>134</v>
      </c>
      <c r="J138" s="121" t="s">
        <v>109</v>
      </c>
      <c r="K138" s="129" t="s">
        <v>109</v>
      </c>
      <c r="L138" s="276">
        <v>0</v>
      </c>
      <c r="M138" s="286" t="s">
        <v>257</v>
      </c>
      <c r="N138" s="240"/>
      <c r="O138" s="194"/>
      <c r="P138" s="173"/>
      <c r="Q138" s="173"/>
      <c r="R138" s="241"/>
      <c r="S138" s="242"/>
      <c r="T138" s="194"/>
      <c r="U138" s="194"/>
      <c r="V138" s="194"/>
      <c r="W138" s="231"/>
      <c r="X138" s="232"/>
      <c r="Y138" s="235"/>
      <c r="Z138" s="235"/>
      <c r="AA138" s="235"/>
      <c r="AB138" s="232"/>
      <c r="AC138" s="413"/>
      <c r="AD138" s="413"/>
      <c r="AE138" s="232"/>
      <c r="AF138" s="231"/>
      <c r="AG138" s="167"/>
      <c r="AH138" s="656"/>
    </row>
    <row r="139" spans="1:34" ht="89.25" x14ac:dyDescent="0.25">
      <c r="A139" s="633">
        <v>2</v>
      </c>
      <c r="B139" s="652" t="s">
        <v>68</v>
      </c>
      <c r="C139" s="644" t="s">
        <v>51</v>
      </c>
      <c r="D139" s="77">
        <v>326</v>
      </c>
      <c r="E139" s="172"/>
      <c r="F139" s="71">
        <v>20</v>
      </c>
      <c r="G139" s="71">
        <v>20</v>
      </c>
      <c r="H139" s="72">
        <v>74</v>
      </c>
      <c r="I139" s="104" t="s">
        <v>181</v>
      </c>
      <c r="J139" s="599" t="s">
        <v>105</v>
      </c>
      <c r="K139" s="600">
        <v>70</v>
      </c>
      <c r="L139" s="77">
        <f>SUM(21+16+16)</f>
        <v>53</v>
      </c>
      <c r="M139" s="290" t="s">
        <v>273</v>
      </c>
      <c r="N139" s="470">
        <v>40</v>
      </c>
      <c r="O139" s="431" t="s">
        <v>198</v>
      </c>
      <c r="P139" s="460">
        <v>30</v>
      </c>
      <c r="Q139" s="460">
        <v>30</v>
      </c>
      <c r="R139" s="461">
        <v>0</v>
      </c>
      <c r="S139" s="462" t="s">
        <v>87</v>
      </c>
      <c r="T139" s="123" t="s">
        <v>265</v>
      </c>
      <c r="U139" s="123" t="s">
        <v>266</v>
      </c>
      <c r="V139" s="123" t="s">
        <v>264</v>
      </c>
      <c r="W139" s="126" t="s">
        <v>150</v>
      </c>
      <c r="X139" s="165" t="s">
        <v>267</v>
      </c>
      <c r="Y139" s="694">
        <v>1172206</v>
      </c>
      <c r="Z139" s="684">
        <f t="shared" ref="Z139" si="2">Y139/100*85</f>
        <v>996375.1</v>
      </c>
      <c r="AA139" s="684">
        <f t="shared" ref="AA139" si="3">Y139/100*15</f>
        <v>175830.9</v>
      </c>
      <c r="AB139" s="92" t="s">
        <v>109</v>
      </c>
      <c r="AC139" s="575">
        <v>0</v>
      </c>
      <c r="AD139" s="575">
        <v>0</v>
      </c>
      <c r="AE139" s="92" t="s">
        <v>109</v>
      </c>
      <c r="AF139" s="288" t="s">
        <v>268</v>
      </c>
      <c r="AG139" s="109"/>
      <c r="AH139" s="654">
        <f>Y139</f>
        <v>1172206</v>
      </c>
    </row>
    <row r="140" spans="1:34" ht="38.25" x14ac:dyDescent="0.25">
      <c r="A140" s="634"/>
      <c r="B140" s="625"/>
      <c r="C140" s="645"/>
      <c r="D140" s="243"/>
      <c r="E140" s="211"/>
      <c r="F140" s="211"/>
      <c r="G140" s="211"/>
      <c r="H140" s="245"/>
      <c r="I140" s="111" t="s">
        <v>182</v>
      </c>
      <c r="J140" s="584"/>
      <c r="K140" s="581"/>
      <c r="L140" s="243"/>
      <c r="M140" s="287"/>
      <c r="N140" s="243"/>
      <c r="O140" s="244"/>
      <c r="P140" s="211"/>
      <c r="Q140" s="211"/>
      <c r="R140" s="245"/>
      <c r="S140" s="246"/>
      <c r="T140" s="244"/>
      <c r="U140" s="244"/>
      <c r="V140" s="244"/>
      <c r="W140" s="209"/>
      <c r="X140" s="210"/>
      <c r="Y140" s="695"/>
      <c r="Z140" s="697"/>
      <c r="AA140" s="697"/>
      <c r="AB140" s="211"/>
      <c r="AC140" s="682"/>
      <c r="AD140" s="682"/>
      <c r="AE140" s="211"/>
      <c r="AF140" s="212"/>
      <c r="AG140" s="213"/>
      <c r="AH140" s="655"/>
    </row>
    <row r="141" spans="1:34" ht="38.25" x14ac:dyDescent="0.25">
      <c r="A141" s="634"/>
      <c r="B141" s="625"/>
      <c r="C141" s="645"/>
      <c r="D141" s="243"/>
      <c r="E141" s="211"/>
      <c r="F141" s="211"/>
      <c r="G141" s="211"/>
      <c r="H141" s="245"/>
      <c r="I141" s="111" t="s">
        <v>235</v>
      </c>
      <c r="J141" s="92" t="s">
        <v>105</v>
      </c>
      <c r="K141" s="93" t="s">
        <v>109</v>
      </c>
      <c r="L141" s="243"/>
      <c r="M141" s="287"/>
      <c r="N141" s="243"/>
      <c r="O141" s="244"/>
      <c r="P141" s="211"/>
      <c r="Q141" s="211"/>
      <c r="R141" s="245"/>
      <c r="S141" s="246"/>
      <c r="T141" s="244"/>
      <c r="U141" s="244"/>
      <c r="V141" s="244"/>
      <c r="W141" s="209"/>
      <c r="X141" s="210"/>
      <c r="Y141" s="695"/>
      <c r="Z141" s="697"/>
      <c r="AA141" s="697"/>
      <c r="AB141" s="211"/>
      <c r="AC141" s="682"/>
      <c r="AD141" s="682"/>
      <c r="AE141" s="211"/>
      <c r="AF141" s="212"/>
      <c r="AG141" s="213"/>
      <c r="AH141" s="655"/>
    </row>
    <row r="142" spans="1:34" ht="75.75" customHeight="1" x14ac:dyDescent="0.25">
      <c r="A142" s="634"/>
      <c r="B142" s="625"/>
      <c r="C142" s="645"/>
      <c r="D142" s="243"/>
      <c r="E142" s="211"/>
      <c r="F142" s="211"/>
      <c r="G142" s="211"/>
      <c r="H142" s="245"/>
      <c r="I142" s="588" t="s">
        <v>236</v>
      </c>
      <c r="J142" s="582">
        <v>5</v>
      </c>
      <c r="K142" s="591">
        <v>25</v>
      </c>
      <c r="L142" s="211"/>
      <c r="M142" s="287"/>
      <c r="N142" s="243"/>
      <c r="O142" s="244"/>
      <c r="P142" s="211"/>
      <c r="Q142" s="211"/>
      <c r="R142" s="245"/>
      <c r="S142" s="246"/>
      <c r="T142" s="244"/>
      <c r="U142" s="244"/>
      <c r="V142" s="244"/>
      <c r="W142" s="209"/>
      <c r="X142" s="210"/>
      <c r="Y142" s="695"/>
      <c r="Z142" s="697"/>
      <c r="AA142" s="697"/>
      <c r="AB142" s="211"/>
      <c r="AC142" s="682"/>
      <c r="AD142" s="682"/>
      <c r="AE142" s="211"/>
      <c r="AF142" s="212"/>
      <c r="AG142" s="213"/>
      <c r="AH142" s="655"/>
    </row>
    <row r="143" spans="1:34" ht="25.5" customHeight="1" x14ac:dyDescent="0.25">
      <c r="A143" s="634"/>
      <c r="B143" s="625"/>
      <c r="C143" s="645"/>
      <c r="D143" s="243"/>
      <c r="E143" s="211"/>
      <c r="F143" s="211"/>
      <c r="G143" s="211"/>
      <c r="H143" s="245"/>
      <c r="I143" s="589"/>
      <c r="J143" s="583"/>
      <c r="K143" s="591"/>
      <c r="L143" s="211"/>
      <c r="M143" s="287"/>
      <c r="N143" s="243"/>
      <c r="O143" s="244"/>
      <c r="P143" s="211"/>
      <c r="Q143" s="211"/>
      <c r="R143" s="245"/>
      <c r="S143" s="246"/>
      <c r="T143" s="244"/>
      <c r="U143" s="244"/>
      <c r="V143" s="244"/>
      <c r="W143" s="209"/>
      <c r="X143" s="210"/>
      <c r="Y143" s="695"/>
      <c r="Z143" s="697"/>
      <c r="AA143" s="697"/>
      <c r="AB143" s="211"/>
      <c r="AC143" s="682"/>
      <c r="AD143" s="682"/>
      <c r="AE143" s="211"/>
      <c r="AF143" s="212"/>
      <c r="AG143" s="213"/>
      <c r="AH143" s="655"/>
    </row>
    <row r="144" spans="1:34" ht="12.75" x14ac:dyDescent="0.25">
      <c r="A144" s="634"/>
      <c r="B144" s="625"/>
      <c r="C144" s="645"/>
      <c r="D144" s="243"/>
      <c r="E144" s="211"/>
      <c r="F144" s="211"/>
      <c r="G144" s="211"/>
      <c r="H144" s="245"/>
      <c r="I144" s="590"/>
      <c r="J144" s="584"/>
      <c r="K144" s="591"/>
      <c r="L144" s="211"/>
      <c r="M144" s="287"/>
      <c r="N144" s="243"/>
      <c r="O144" s="244"/>
      <c r="P144" s="211"/>
      <c r="Q144" s="211"/>
      <c r="R144" s="245"/>
      <c r="S144" s="246"/>
      <c r="T144" s="244"/>
      <c r="U144" s="244"/>
      <c r="V144" s="244"/>
      <c r="W144" s="209"/>
      <c r="X144" s="210"/>
      <c r="Y144" s="695"/>
      <c r="Z144" s="697"/>
      <c r="AA144" s="697"/>
      <c r="AB144" s="211"/>
      <c r="AC144" s="682"/>
      <c r="AD144" s="682"/>
      <c r="AE144" s="211"/>
      <c r="AF144" s="212"/>
      <c r="AG144" s="213"/>
      <c r="AH144" s="655"/>
    </row>
    <row r="145" spans="1:34" ht="51" x14ac:dyDescent="0.25">
      <c r="A145" s="634"/>
      <c r="B145" s="625"/>
      <c r="C145" s="645"/>
      <c r="D145" s="243"/>
      <c r="E145" s="211"/>
      <c r="F145" s="211"/>
      <c r="G145" s="211"/>
      <c r="H145" s="245"/>
      <c r="I145" s="111" t="s">
        <v>237</v>
      </c>
      <c r="J145" s="92" t="s">
        <v>105</v>
      </c>
      <c r="K145" s="580">
        <v>11</v>
      </c>
      <c r="L145" s="243"/>
      <c r="M145" s="287"/>
      <c r="N145" s="243"/>
      <c r="O145" s="244"/>
      <c r="P145" s="211"/>
      <c r="Q145" s="211"/>
      <c r="R145" s="245"/>
      <c r="S145" s="246"/>
      <c r="T145" s="244"/>
      <c r="U145" s="244"/>
      <c r="V145" s="244"/>
      <c r="W145" s="209"/>
      <c r="X145" s="210"/>
      <c r="Y145" s="695"/>
      <c r="Z145" s="697"/>
      <c r="AA145" s="697"/>
      <c r="AB145" s="211"/>
      <c r="AC145" s="682"/>
      <c r="AD145" s="682"/>
      <c r="AE145" s="211"/>
      <c r="AF145" s="212"/>
      <c r="AG145" s="213"/>
      <c r="AH145" s="655"/>
    </row>
    <row r="146" spans="1:34" ht="59.25" customHeight="1" x14ac:dyDescent="0.25">
      <c r="A146" s="634"/>
      <c r="B146" s="625"/>
      <c r="C146" s="645"/>
      <c r="D146" s="243"/>
      <c r="E146" s="211"/>
      <c r="F146" s="211"/>
      <c r="G146" s="211"/>
      <c r="H146" s="245"/>
      <c r="I146" s="111" t="s">
        <v>194</v>
      </c>
      <c r="J146" s="92" t="s">
        <v>105</v>
      </c>
      <c r="K146" s="594"/>
      <c r="L146" s="243"/>
      <c r="M146" s="287"/>
      <c r="N146" s="243"/>
      <c r="O146" s="244"/>
      <c r="P146" s="211"/>
      <c r="Q146" s="211"/>
      <c r="R146" s="245"/>
      <c r="S146" s="246"/>
      <c r="T146" s="244"/>
      <c r="U146" s="244"/>
      <c r="V146" s="244"/>
      <c r="W146" s="209"/>
      <c r="X146" s="210"/>
      <c r="Y146" s="695"/>
      <c r="Z146" s="697"/>
      <c r="AA146" s="697"/>
      <c r="AB146" s="211"/>
      <c r="AC146" s="682"/>
      <c r="AD146" s="682"/>
      <c r="AE146" s="211"/>
      <c r="AF146" s="212"/>
      <c r="AG146" s="213"/>
      <c r="AH146" s="655"/>
    </row>
    <row r="147" spans="1:34" ht="51.75" customHeight="1" x14ac:dyDescent="0.25">
      <c r="A147" s="634"/>
      <c r="B147" s="625"/>
      <c r="C147" s="645"/>
      <c r="D147" s="243"/>
      <c r="E147" s="211"/>
      <c r="F147" s="211"/>
      <c r="G147" s="211"/>
      <c r="H147" s="245"/>
      <c r="I147" s="592" t="s">
        <v>275</v>
      </c>
      <c r="J147" s="582">
        <v>7</v>
      </c>
      <c r="K147" s="594"/>
      <c r="L147" s="243"/>
      <c r="M147" s="287"/>
      <c r="N147" s="243"/>
      <c r="O147" s="244"/>
      <c r="P147" s="211"/>
      <c r="Q147" s="211"/>
      <c r="R147" s="245"/>
      <c r="S147" s="246"/>
      <c r="T147" s="244"/>
      <c r="U147" s="244"/>
      <c r="V147" s="244"/>
      <c r="W147" s="209"/>
      <c r="X147" s="210"/>
      <c r="Y147" s="695"/>
      <c r="Z147" s="697"/>
      <c r="AA147" s="697"/>
      <c r="AB147" s="211"/>
      <c r="AC147" s="682"/>
      <c r="AD147" s="682"/>
      <c r="AE147" s="211"/>
      <c r="AF147" s="212"/>
      <c r="AG147" s="213"/>
      <c r="AH147" s="655"/>
    </row>
    <row r="148" spans="1:34" ht="12.75" x14ac:dyDescent="0.25">
      <c r="A148" s="634"/>
      <c r="B148" s="625"/>
      <c r="C148" s="649"/>
      <c r="D148" s="243"/>
      <c r="E148" s="211"/>
      <c r="F148" s="211"/>
      <c r="G148" s="211"/>
      <c r="H148" s="245"/>
      <c r="I148" s="593"/>
      <c r="J148" s="584"/>
      <c r="K148" s="581"/>
      <c r="L148" s="243"/>
      <c r="M148" s="287"/>
      <c r="N148" s="243"/>
      <c r="O148" s="244"/>
      <c r="P148" s="211"/>
      <c r="Q148" s="211"/>
      <c r="R148" s="245"/>
      <c r="S148" s="246"/>
      <c r="T148" s="244"/>
      <c r="U148" s="244"/>
      <c r="V148" s="244"/>
      <c r="W148" s="209"/>
      <c r="X148" s="210"/>
      <c r="Y148" s="695"/>
      <c r="Z148" s="697"/>
      <c r="AA148" s="697"/>
      <c r="AB148" s="211"/>
      <c r="AC148" s="682"/>
      <c r="AD148" s="682"/>
      <c r="AE148" s="211"/>
      <c r="AF148" s="212"/>
      <c r="AG148" s="213"/>
      <c r="AH148" s="655"/>
    </row>
    <row r="149" spans="1:34" ht="15" customHeight="1" thickBot="1" x14ac:dyDescent="0.3">
      <c r="A149" s="634"/>
      <c r="B149" s="625"/>
      <c r="C149" s="80" t="s">
        <v>52</v>
      </c>
      <c r="D149" s="170"/>
      <c r="E149" s="65" t="s">
        <v>109</v>
      </c>
      <c r="F149" s="265">
        <v>0</v>
      </c>
      <c r="G149" s="168">
        <v>0</v>
      </c>
      <c r="H149" s="232">
        <v>0</v>
      </c>
      <c r="I149" s="167"/>
      <c r="J149" s="168"/>
      <c r="K149" s="169"/>
      <c r="L149" s="170"/>
      <c r="M149" s="277"/>
      <c r="N149" s="170"/>
      <c r="O149" s="171"/>
      <c r="P149" s="168"/>
      <c r="Q149" s="168"/>
      <c r="R149" s="187"/>
      <c r="S149" s="188"/>
      <c r="T149" s="171"/>
      <c r="U149" s="171"/>
      <c r="V149" s="171"/>
      <c r="W149" s="189"/>
      <c r="X149" s="169"/>
      <c r="Y149" s="695"/>
      <c r="Z149" s="697"/>
      <c r="AA149" s="697"/>
      <c r="AB149" s="168"/>
      <c r="AC149" s="682"/>
      <c r="AD149" s="682"/>
      <c r="AE149" s="168"/>
      <c r="AF149" s="192"/>
      <c r="AG149" s="193"/>
      <c r="AH149" s="655"/>
    </row>
    <row r="150" spans="1:34" ht="63.75" x14ac:dyDescent="0.25">
      <c r="A150" s="634"/>
      <c r="B150" s="625"/>
      <c r="C150" s="624" t="s">
        <v>53</v>
      </c>
      <c r="D150" s="606">
        <v>139</v>
      </c>
      <c r="E150" s="607"/>
      <c r="F150" s="582">
        <v>33</v>
      </c>
      <c r="G150" s="582">
        <v>22</v>
      </c>
      <c r="H150" s="582">
        <v>102</v>
      </c>
      <c r="I150" s="111" t="s">
        <v>181</v>
      </c>
      <c r="J150" s="582" t="s">
        <v>105</v>
      </c>
      <c r="K150" s="580">
        <v>100</v>
      </c>
      <c r="L150" s="291">
        <v>55</v>
      </c>
      <c r="M150" s="285" t="s">
        <v>274</v>
      </c>
      <c r="N150" s="467">
        <v>55</v>
      </c>
      <c r="O150" s="468" t="s">
        <v>2</v>
      </c>
      <c r="P150" s="469">
        <v>20</v>
      </c>
      <c r="Q150" s="457">
        <v>20</v>
      </c>
      <c r="R150" s="458">
        <v>0</v>
      </c>
      <c r="S150" s="459" t="s">
        <v>87</v>
      </c>
      <c r="T150" s="123" t="s">
        <v>265</v>
      </c>
      <c r="U150" s="123" t="s">
        <v>266</v>
      </c>
      <c r="V150" s="123" t="s">
        <v>264</v>
      </c>
      <c r="W150" s="155" t="s">
        <v>150</v>
      </c>
      <c r="X150" s="124" t="s">
        <v>267</v>
      </c>
      <c r="Y150" s="695"/>
      <c r="Z150" s="697"/>
      <c r="AA150" s="697"/>
      <c r="AB150" s="65" t="s">
        <v>109</v>
      </c>
      <c r="AC150" s="682"/>
      <c r="AD150" s="682"/>
      <c r="AE150" s="65" t="s">
        <v>109</v>
      </c>
      <c r="AF150" s="275" t="s">
        <v>268</v>
      </c>
      <c r="AG150" s="107"/>
      <c r="AH150" s="655"/>
    </row>
    <row r="151" spans="1:34" ht="43.5" customHeight="1" x14ac:dyDescent="0.25">
      <c r="A151" s="634"/>
      <c r="B151" s="625"/>
      <c r="C151" s="625"/>
      <c r="D151" s="601"/>
      <c r="E151" s="602"/>
      <c r="F151" s="583"/>
      <c r="G151" s="583"/>
      <c r="H151" s="583"/>
      <c r="I151" s="111" t="s">
        <v>182</v>
      </c>
      <c r="J151" s="584"/>
      <c r="K151" s="581"/>
      <c r="L151" s="248"/>
      <c r="M151" s="282"/>
      <c r="N151" s="248"/>
      <c r="O151" s="247"/>
      <c r="P151" s="216"/>
      <c r="Q151" s="216"/>
      <c r="R151" s="249"/>
      <c r="S151" s="250"/>
      <c r="T151" s="247"/>
      <c r="U151" s="247"/>
      <c r="V151" s="247"/>
      <c r="W151" s="214"/>
      <c r="X151" s="215"/>
      <c r="Y151" s="695"/>
      <c r="Z151" s="697"/>
      <c r="AA151" s="697"/>
      <c r="AB151" s="216"/>
      <c r="AC151" s="682"/>
      <c r="AD151" s="682"/>
      <c r="AE151" s="216"/>
      <c r="AF151" s="217"/>
      <c r="AG151" s="218"/>
      <c r="AH151" s="655"/>
    </row>
    <row r="152" spans="1:34" ht="27" customHeight="1" x14ac:dyDescent="0.25">
      <c r="A152" s="634"/>
      <c r="B152" s="625"/>
      <c r="C152" s="625"/>
      <c r="D152" s="601"/>
      <c r="E152" s="602"/>
      <c r="F152" s="583"/>
      <c r="G152" s="583"/>
      <c r="H152" s="583"/>
      <c r="I152" s="111" t="s">
        <v>193</v>
      </c>
      <c r="J152" s="113" t="s">
        <v>105</v>
      </c>
      <c r="K152" s="132">
        <v>5</v>
      </c>
      <c r="L152" s="248"/>
      <c r="M152" s="282"/>
      <c r="N152" s="248"/>
      <c r="O152" s="247"/>
      <c r="P152" s="216"/>
      <c r="Q152" s="216"/>
      <c r="R152" s="249"/>
      <c r="S152" s="250"/>
      <c r="T152" s="247"/>
      <c r="U152" s="247"/>
      <c r="V152" s="247"/>
      <c r="W152" s="214"/>
      <c r="X152" s="215"/>
      <c r="Y152" s="695"/>
      <c r="Z152" s="697"/>
      <c r="AA152" s="697"/>
      <c r="AB152" s="216"/>
      <c r="AC152" s="682"/>
      <c r="AD152" s="682"/>
      <c r="AE152" s="216"/>
      <c r="AF152" s="217"/>
      <c r="AG152" s="218"/>
      <c r="AH152" s="655"/>
    </row>
    <row r="153" spans="1:34" ht="39" customHeight="1" x14ac:dyDescent="0.25">
      <c r="A153" s="634"/>
      <c r="B153" s="625"/>
      <c r="C153" s="625"/>
      <c r="D153" s="601"/>
      <c r="E153" s="602"/>
      <c r="F153" s="583"/>
      <c r="G153" s="583"/>
      <c r="H153" s="583"/>
      <c r="I153" s="592" t="s">
        <v>238</v>
      </c>
      <c r="J153" s="582">
        <v>15</v>
      </c>
      <c r="K153" s="580">
        <v>75</v>
      </c>
      <c r="L153" s="248"/>
      <c r="M153" s="282"/>
      <c r="N153" s="248"/>
      <c r="O153" s="247"/>
      <c r="P153" s="216"/>
      <c r="Q153" s="216"/>
      <c r="R153" s="249"/>
      <c r="S153" s="250"/>
      <c r="T153" s="247"/>
      <c r="U153" s="247"/>
      <c r="V153" s="247"/>
      <c r="W153" s="214"/>
      <c r="X153" s="215"/>
      <c r="Y153" s="695"/>
      <c r="Z153" s="697"/>
      <c r="AA153" s="697"/>
      <c r="AB153" s="216"/>
      <c r="AC153" s="682"/>
      <c r="AD153" s="682"/>
      <c r="AE153" s="216"/>
      <c r="AF153" s="217"/>
      <c r="AG153" s="218"/>
      <c r="AH153" s="655"/>
    </row>
    <row r="154" spans="1:34" ht="12.75" x14ac:dyDescent="0.25">
      <c r="A154" s="634"/>
      <c r="B154" s="625"/>
      <c r="C154" s="626"/>
      <c r="D154" s="596"/>
      <c r="E154" s="598"/>
      <c r="F154" s="584"/>
      <c r="G154" s="584"/>
      <c r="H154" s="584"/>
      <c r="I154" s="593"/>
      <c r="J154" s="584"/>
      <c r="K154" s="581"/>
      <c r="L154" s="248"/>
      <c r="M154" s="282"/>
      <c r="N154" s="248"/>
      <c r="O154" s="247"/>
      <c r="P154" s="216"/>
      <c r="Q154" s="216"/>
      <c r="R154" s="249"/>
      <c r="S154" s="250"/>
      <c r="T154" s="247"/>
      <c r="U154" s="247"/>
      <c r="V154" s="247"/>
      <c r="W154" s="214"/>
      <c r="X154" s="215"/>
      <c r="Y154" s="695"/>
      <c r="Z154" s="697"/>
      <c r="AA154" s="697"/>
      <c r="AB154" s="216"/>
      <c r="AC154" s="682"/>
      <c r="AD154" s="682"/>
      <c r="AE154" s="216"/>
      <c r="AF154" s="217"/>
      <c r="AG154" s="218"/>
      <c r="AH154" s="655"/>
    </row>
    <row r="155" spans="1:34" ht="76.5" x14ac:dyDescent="0.25">
      <c r="A155" s="634"/>
      <c r="B155" s="625"/>
      <c r="C155" s="650" t="s">
        <v>54</v>
      </c>
      <c r="D155" s="611"/>
      <c r="E155" s="582">
        <v>24</v>
      </c>
      <c r="F155" s="582">
        <v>24</v>
      </c>
      <c r="G155" s="582">
        <v>0</v>
      </c>
      <c r="H155" s="582">
        <v>0</v>
      </c>
      <c r="I155" s="592" t="s">
        <v>240</v>
      </c>
      <c r="J155" s="582">
        <v>74</v>
      </c>
      <c r="K155" s="710">
        <v>96</v>
      </c>
      <c r="L155" s="582">
        <f>SUM(9+10)</f>
        <v>19</v>
      </c>
      <c r="M155" s="585" t="s">
        <v>257</v>
      </c>
      <c r="N155" s="465">
        <v>0</v>
      </c>
      <c r="O155" s="466" t="s">
        <v>154</v>
      </c>
      <c r="P155" s="454">
        <v>16</v>
      </c>
      <c r="Q155" s="454">
        <v>16</v>
      </c>
      <c r="R155" s="455">
        <v>0</v>
      </c>
      <c r="S155" s="456" t="s">
        <v>98</v>
      </c>
      <c r="T155" s="157" t="s">
        <v>269</v>
      </c>
      <c r="U155" s="157" t="s">
        <v>270</v>
      </c>
      <c r="V155" s="157" t="s">
        <v>154</v>
      </c>
      <c r="W155" s="157" t="s">
        <v>150</v>
      </c>
      <c r="X155" s="141" t="s">
        <v>272</v>
      </c>
      <c r="Y155" s="695"/>
      <c r="Z155" s="697"/>
      <c r="AA155" s="697"/>
      <c r="AB155" s="65" t="s">
        <v>109</v>
      </c>
      <c r="AC155" s="682"/>
      <c r="AD155" s="682"/>
      <c r="AE155" s="65" t="s">
        <v>109</v>
      </c>
      <c r="AF155" s="289" t="s">
        <v>268</v>
      </c>
      <c r="AG155" s="116" t="s">
        <v>271</v>
      </c>
      <c r="AH155" s="655"/>
    </row>
    <row r="156" spans="1:34" ht="39" customHeight="1" x14ac:dyDescent="0.25">
      <c r="A156" s="634"/>
      <c r="B156" s="625"/>
      <c r="C156" s="651"/>
      <c r="D156" s="636"/>
      <c r="E156" s="583"/>
      <c r="F156" s="583"/>
      <c r="G156" s="583"/>
      <c r="H156" s="583"/>
      <c r="I156" s="593"/>
      <c r="J156" s="584"/>
      <c r="K156" s="712"/>
      <c r="L156" s="583"/>
      <c r="M156" s="586"/>
      <c r="N156" s="232"/>
      <c r="O156" s="167"/>
      <c r="P156" s="232"/>
      <c r="Q156" s="232"/>
      <c r="R156" s="232"/>
      <c r="S156" s="236"/>
      <c r="T156" s="167"/>
      <c r="U156" s="167"/>
      <c r="V156" s="167"/>
      <c r="W156" s="231"/>
      <c r="X156" s="232"/>
      <c r="Y156" s="695"/>
      <c r="Z156" s="697"/>
      <c r="AA156" s="697"/>
      <c r="AB156" s="232"/>
      <c r="AC156" s="682"/>
      <c r="AD156" s="682"/>
      <c r="AE156" s="232"/>
      <c r="AF156" s="231"/>
      <c r="AG156" s="167"/>
      <c r="AH156" s="655"/>
    </row>
    <row r="157" spans="1:34" ht="42.75" customHeight="1" thickBot="1" x14ac:dyDescent="0.3">
      <c r="A157" s="635"/>
      <c r="B157" s="653"/>
      <c r="C157" s="629"/>
      <c r="D157" s="612"/>
      <c r="E157" s="642"/>
      <c r="F157" s="642"/>
      <c r="G157" s="642"/>
      <c r="H157" s="642"/>
      <c r="I157" s="120" t="s">
        <v>239</v>
      </c>
      <c r="J157" s="119">
        <v>3</v>
      </c>
      <c r="K157" s="119">
        <v>15</v>
      </c>
      <c r="L157" s="584"/>
      <c r="M157" s="587"/>
      <c r="N157" s="232"/>
      <c r="O157" s="167"/>
      <c r="P157" s="232"/>
      <c r="Q157" s="232"/>
      <c r="R157" s="232"/>
      <c r="S157" s="236"/>
      <c r="T157" s="167"/>
      <c r="U157" s="167"/>
      <c r="V157" s="167"/>
      <c r="W157" s="231"/>
      <c r="X157" s="232"/>
      <c r="Y157" s="696"/>
      <c r="Z157" s="698"/>
      <c r="AA157" s="698"/>
      <c r="AB157" s="232"/>
      <c r="AC157" s="576"/>
      <c r="AD157" s="576"/>
      <c r="AE157" s="232"/>
      <c r="AF157" s="231"/>
      <c r="AG157" s="167"/>
      <c r="AH157" s="655"/>
    </row>
    <row r="158" spans="1:34" ht="87.75" customHeight="1" thickBot="1" x14ac:dyDescent="0.3">
      <c r="A158" s="633">
        <v>20</v>
      </c>
      <c r="B158" s="644" t="s">
        <v>86</v>
      </c>
      <c r="C158" s="644" t="s">
        <v>51</v>
      </c>
      <c r="D158" s="595">
        <v>134</v>
      </c>
      <c r="E158" s="597"/>
      <c r="F158" s="599">
        <v>10</v>
      </c>
      <c r="G158" s="599">
        <v>3</v>
      </c>
      <c r="H158" s="600">
        <v>13</v>
      </c>
      <c r="I158" s="94" t="s">
        <v>183</v>
      </c>
      <c r="J158" s="92" t="s">
        <v>105</v>
      </c>
      <c r="K158" s="93">
        <v>8</v>
      </c>
      <c r="L158" s="606">
        <v>10</v>
      </c>
      <c r="M158" s="637" t="s">
        <v>255</v>
      </c>
      <c r="N158" s="430">
        <v>8</v>
      </c>
      <c r="O158" s="414" t="s">
        <v>197</v>
      </c>
      <c r="P158" s="419">
        <v>8</v>
      </c>
      <c r="Q158" s="419">
        <v>8</v>
      </c>
      <c r="R158" s="452">
        <v>0</v>
      </c>
      <c r="S158" s="453" t="s">
        <v>94</v>
      </c>
      <c r="T158" s="283" t="s">
        <v>259</v>
      </c>
      <c r="U158" s="283" t="s">
        <v>260</v>
      </c>
      <c r="V158" s="283" t="s">
        <v>261</v>
      </c>
      <c r="W158" s="283" t="s">
        <v>150</v>
      </c>
      <c r="X158" s="93">
        <v>4</v>
      </c>
      <c r="Y158" s="535">
        <v>394756.34</v>
      </c>
      <c r="Z158" s="845">
        <v>220546.33</v>
      </c>
      <c r="AA158" s="845">
        <v>38381.040000000001</v>
      </c>
      <c r="AB158" s="845">
        <v>4668.95</v>
      </c>
      <c r="AC158" s="845">
        <v>18451.150000000001</v>
      </c>
      <c r="AD158" s="536">
        <v>112708.87</v>
      </c>
      <c r="AE158" s="92" t="s">
        <v>109</v>
      </c>
      <c r="AF158" s="149" t="s">
        <v>109</v>
      </c>
      <c r="AG158" s="109"/>
      <c r="AH158" s="680">
        <f>Y158</f>
        <v>394756.34</v>
      </c>
    </row>
    <row r="159" spans="1:34" ht="43.5" customHeight="1" x14ac:dyDescent="0.25">
      <c r="A159" s="634"/>
      <c r="B159" s="645"/>
      <c r="C159" s="649"/>
      <c r="D159" s="596"/>
      <c r="E159" s="598"/>
      <c r="F159" s="584"/>
      <c r="G159" s="584"/>
      <c r="H159" s="581"/>
      <c r="I159" s="284" t="s">
        <v>262</v>
      </c>
      <c r="J159" s="92" t="s">
        <v>105</v>
      </c>
      <c r="K159" s="93">
        <v>5</v>
      </c>
      <c r="L159" s="596"/>
      <c r="M159" s="638"/>
      <c r="N159" s="243"/>
      <c r="O159" s="244"/>
      <c r="P159" s="211"/>
      <c r="Q159" s="211"/>
      <c r="R159" s="245"/>
      <c r="S159" s="246"/>
      <c r="T159" s="244"/>
      <c r="U159" s="244"/>
      <c r="V159" s="244"/>
      <c r="W159" s="209"/>
      <c r="X159" s="210"/>
      <c r="Y159" s="190"/>
      <c r="Z159" s="191"/>
      <c r="AA159" s="191"/>
      <c r="AB159" s="211"/>
      <c r="AC159" s="211"/>
      <c r="AD159" s="211"/>
      <c r="AE159" s="211"/>
      <c r="AF159" s="212"/>
      <c r="AG159" s="213"/>
      <c r="AH159" s="681"/>
    </row>
    <row r="160" spans="1:34" ht="15" customHeight="1" thickBot="1" x14ac:dyDescent="0.3">
      <c r="A160" s="634"/>
      <c r="B160" s="645"/>
      <c r="C160" s="80" t="s">
        <v>52</v>
      </c>
      <c r="D160" s="170"/>
      <c r="E160" s="65" t="s">
        <v>109</v>
      </c>
      <c r="F160" s="168">
        <v>0</v>
      </c>
      <c r="G160" s="168">
        <v>0</v>
      </c>
      <c r="H160" s="169">
        <v>0</v>
      </c>
      <c r="I160" s="258"/>
      <c r="J160" s="168"/>
      <c r="K160" s="169"/>
      <c r="L160" s="170"/>
      <c r="M160" s="277"/>
      <c r="N160" s="170"/>
      <c r="O160" s="171"/>
      <c r="P160" s="168"/>
      <c r="Q160" s="168"/>
      <c r="R160" s="187"/>
      <c r="S160" s="188"/>
      <c r="T160" s="171"/>
      <c r="U160" s="171"/>
      <c r="V160" s="171"/>
      <c r="W160" s="189"/>
      <c r="X160" s="169"/>
      <c r="Y160" s="190"/>
      <c r="Z160" s="191"/>
      <c r="AA160" s="191"/>
      <c r="AB160" s="168"/>
      <c r="AC160" s="168"/>
      <c r="AD160" s="168"/>
      <c r="AE160" s="168"/>
      <c r="AF160" s="192"/>
      <c r="AG160" s="193"/>
      <c r="AH160" s="681"/>
    </row>
    <row r="161" spans="1:34" ht="38.25" x14ac:dyDescent="0.25">
      <c r="A161" s="634"/>
      <c r="B161" s="645"/>
      <c r="C161" s="81" t="s">
        <v>53</v>
      </c>
      <c r="D161" s="60">
        <v>61</v>
      </c>
      <c r="E161" s="168"/>
      <c r="F161" s="65">
        <v>10</v>
      </c>
      <c r="G161" s="65">
        <v>0</v>
      </c>
      <c r="H161" s="128">
        <v>7</v>
      </c>
      <c r="I161" s="94" t="s">
        <v>183</v>
      </c>
      <c r="J161" s="65" t="s">
        <v>105</v>
      </c>
      <c r="K161" s="128">
        <v>10</v>
      </c>
      <c r="L161" s="60">
        <v>10</v>
      </c>
      <c r="M161" s="285" t="s">
        <v>263</v>
      </c>
      <c r="N161" s="170"/>
      <c r="O161" s="171"/>
      <c r="P161" s="168"/>
      <c r="Q161" s="168"/>
      <c r="R161" s="187"/>
      <c r="S161" s="188"/>
      <c r="T161" s="171"/>
      <c r="U161" s="171"/>
      <c r="V161" s="171"/>
      <c r="W161" s="189"/>
      <c r="X161" s="169"/>
      <c r="Y161" s="190"/>
      <c r="Z161" s="191"/>
      <c r="AA161" s="191"/>
      <c r="AB161" s="168"/>
      <c r="AC161" s="168"/>
      <c r="AD161" s="168"/>
      <c r="AE161" s="168"/>
      <c r="AF161" s="192"/>
      <c r="AG161" s="193"/>
      <c r="AH161" s="681"/>
    </row>
    <row r="162" spans="1:34" ht="30.75" customHeight="1" thickBot="1" x14ac:dyDescent="0.3">
      <c r="A162" s="635"/>
      <c r="B162" s="646"/>
      <c r="C162" s="82" t="s">
        <v>54</v>
      </c>
      <c r="D162" s="240"/>
      <c r="E162" s="121">
        <v>24</v>
      </c>
      <c r="F162" s="121">
        <v>18</v>
      </c>
      <c r="G162" s="121">
        <v>0</v>
      </c>
      <c r="H162" s="129">
        <v>0</v>
      </c>
      <c r="I162" s="126" t="s">
        <v>139</v>
      </c>
      <c r="J162" s="121" t="s">
        <v>105</v>
      </c>
      <c r="K162" s="129">
        <v>24</v>
      </c>
      <c r="L162" s="276">
        <v>2</v>
      </c>
      <c r="M162" s="286" t="s">
        <v>257</v>
      </c>
      <c r="N162" s="240"/>
      <c r="O162" s="194"/>
      <c r="P162" s="173"/>
      <c r="Q162" s="173"/>
      <c r="R162" s="241"/>
      <c r="S162" s="242"/>
      <c r="T162" s="194"/>
      <c r="U162" s="194"/>
      <c r="V162" s="194"/>
      <c r="W162" s="195"/>
      <c r="X162" s="196"/>
      <c r="Y162" s="190"/>
      <c r="Z162" s="191"/>
      <c r="AA162" s="191"/>
      <c r="AB162" s="173"/>
      <c r="AC162" s="173"/>
      <c r="AD162" s="173"/>
      <c r="AE162" s="173"/>
      <c r="AF162" s="199"/>
      <c r="AG162" s="200"/>
      <c r="AH162" s="681"/>
    </row>
    <row r="163" spans="1:34" ht="26.25" thickBot="1" x14ac:dyDescent="0.3">
      <c r="A163" s="85"/>
      <c r="B163" s="75" t="s">
        <v>46</v>
      </c>
      <c r="C163" s="83"/>
      <c r="D163" s="410">
        <v>4309</v>
      </c>
      <c r="E163" s="304">
        <f>SUM(E3:E162)</f>
        <v>831</v>
      </c>
      <c r="F163" s="304">
        <f>SUM(F3:F162)</f>
        <v>729</v>
      </c>
      <c r="G163" s="441">
        <f>SUM(G3:G162)</f>
        <v>153</v>
      </c>
      <c r="H163" s="442">
        <f>SUM(H3:H162)</f>
        <v>951</v>
      </c>
      <c r="I163" s="105"/>
      <c r="J163" s="304">
        <f>SUM(J3:J162)</f>
        <v>499</v>
      </c>
      <c r="K163" s="409">
        <f>SUM(K3:K162)</f>
        <v>2185</v>
      </c>
      <c r="L163" s="410">
        <f>SUM(L3:L162)</f>
        <v>914</v>
      </c>
      <c r="M163" s="110"/>
      <c r="N163" s="441">
        <f>SUM(N3:N162)</f>
        <v>480</v>
      </c>
      <c r="O163" s="160"/>
      <c r="P163" s="441">
        <f>SUM(P3:P162)+12+15+15</f>
        <v>354</v>
      </c>
      <c r="Q163" s="441">
        <f>SUM(Q3:Q162)</f>
        <v>342</v>
      </c>
      <c r="R163" s="443">
        <f>SUM(R3:R162)</f>
        <v>12</v>
      </c>
      <c r="S163" s="159"/>
      <c r="T163" s="160"/>
      <c r="U163" s="160"/>
      <c r="V163" s="160"/>
      <c r="W163" s="74"/>
      <c r="X163" s="408">
        <f t="shared" ref="X163" si="4">SUM(X3:X162)</f>
        <v>6</v>
      </c>
      <c r="Y163" s="560">
        <f>Y5+Y28+Y37+Y64+Y75+Y80+Y115+Y123+Y139+Y158</f>
        <v>10387579.799999999</v>
      </c>
      <c r="Z163" s="846">
        <f>Z5+Z28+Z37+Z64+Z75+Z80+Z115+Z123+Z139+Z158</f>
        <v>6841468.8904999997</v>
      </c>
      <c r="AA163" s="846">
        <f>AA5+AA28+AA37+AA64+AA75+AA80+AA115+AA123+AA139+AA158</f>
        <v>1160090.3395</v>
      </c>
      <c r="AB163" s="847">
        <v>409175.62</v>
      </c>
      <c r="AC163" s="846">
        <f>AC28+AC75+AC115+AC158</f>
        <v>1617013.69</v>
      </c>
      <c r="AD163" s="561">
        <f>AD28+AD80+AD158</f>
        <v>359831.26</v>
      </c>
      <c r="AE163" s="441"/>
      <c r="AF163" s="562"/>
      <c r="AG163" s="563"/>
      <c r="AH163" s="561">
        <f>AH3+AH28+AH37+AH64+AH75+AH80+AH115+AH123+AH139+AH158</f>
        <v>10387579.799999999</v>
      </c>
    </row>
    <row r="164" spans="1:34" ht="12.75" x14ac:dyDescent="0.25">
      <c r="A164" s="86"/>
      <c r="B164" s="64"/>
      <c r="C164" s="63"/>
    </row>
    <row r="165" spans="1:34" ht="12" x14ac:dyDescent="0.25">
      <c r="D165" s="89" t="s">
        <v>66</v>
      </c>
      <c r="E165" s="90"/>
      <c r="F165" s="90"/>
      <c r="G165" s="90"/>
      <c r="H165" s="90"/>
      <c r="I165" s="106"/>
      <c r="Y165" s="440" t="s">
        <v>607</v>
      </c>
      <c r="AE165" s="103"/>
      <c r="AG165" s="58"/>
    </row>
    <row r="166" spans="1:34" ht="12" x14ac:dyDescent="0.25">
      <c r="D166" s="87" t="s">
        <v>47</v>
      </c>
      <c r="E166" s="88"/>
      <c r="F166" s="88"/>
      <c r="G166" s="88"/>
      <c r="H166" s="88"/>
      <c r="X166" s="522" t="s">
        <v>243</v>
      </c>
      <c r="Y166" s="440">
        <v>57</v>
      </c>
      <c r="Z166" s="564" t="s">
        <v>716</v>
      </c>
      <c r="AA166" s="564"/>
      <c r="AB166" s="564"/>
      <c r="AC166" s="564"/>
      <c r="AD166" s="523"/>
      <c r="AE166" s="103"/>
      <c r="AG166" s="58"/>
    </row>
    <row r="167" spans="1:34" x14ac:dyDescent="0.25">
      <c r="X167" s="522" t="s">
        <v>244</v>
      </c>
      <c r="Y167" s="538">
        <v>45</v>
      </c>
      <c r="Z167" s="564" t="s">
        <v>717</v>
      </c>
      <c r="AA167" s="564"/>
      <c r="AB167" s="564"/>
      <c r="AC167" s="564"/>
      <c r="AD167" s="523"/>
      <c r="AE167" s="103"/>
      <c r="AG167" s="58"/>
    </row>
    <row r="168" spans="1:34" x14ac:dyDescent="0.25">
      <c r="C168" s="63"/>
      <c r="X168" s="524" t="s">
        <v>241</v>
      </c>
      <c r="Y168" s="538">
        <v>60</v>
      </c>
      <c r="Z168" s="564" t="s">
        <v>729</v>
      </c>
      <c r="AA168" s="564"/>
      <c r="AB168" s="564"/>
      <c r="AC168" s="564"/>
      <c r="AD168" s="523"/>
      <c r="AE168" s="103"/>
      <c r="AG168" s="58"/>
    </row>
    <row r="169" spans="1:34" x14ac:dyDescent="0.25">
      <c r="C169" s="63"/>
      <c r="X169" s="522" t="s">
        <v>242</v>
      </c>
      <c r="Y169" s="538">
        <v>23</v>
      </c>
      <c r="Z169" s="564" t="s">
        <v>715</v>
      </c>
      <c r="AA169" s="564"/>
      <c r="AB169" s="564"/>
      <c r="AC169" s="564"/>
      <c r="AD169" s="523"/>
      <c r="AE169" s="103"/>
      <c r="AG169" s="58"/>
    </row>
    <row r="170" spans="1:34" x14ac:dyDescent="0.25">
      <c r="C170" s="63"/>
      <c r="X170" s="522" t="s">
        <v>152</v>
      </c>
      <c r="Y170" s="538">
        <v>71</v>
      </c>
      <c r="Z170" s="564" t="s">
        <v>730</v>
      </c>
      <c r="AA170" s="564"/>
      <c r="AB170" s="564"/>
      <c r="AC170" s="564"/>
      <c r="AD170" s="523"/>
      <c r="AE170" s="103"/>
      <c r="AG170" s="58"/>
    </row>
    <row r="171" spans="1:34" ht="22.5" x14ac:dyDescent="0.25">
      <c r="C171" s="63"/>
      <c r="X171" s="525" t="s">
        <v>245</v>
      </c>
      <c r="Y171" s="539">
        <f>SUM(Y166:Y170)</f>
        <v>256</v>
      </c>
      <c r="Z171" s="523"/>
      <c r="AA171" s="523"/>
      <c r="AB171" s="523"/>
      <c r="AC171" s="523"/>
      <c r="AD171" s="523"/>
      <c r="AE171" s="103"/>
      <c r="AG171" s="58"/>
    </row>
    <row r="172" spans="1:34" x14ac:dyDescent="0.25">
      <c r="C172" s="63"/>
      <c r="X172" s="523"/>
      <c r="Y172" s="523"/>
      <c r="Z172" s="523"/>
      <c r="AA172" s="523"/>
      <c r="AB172" s="523"/>
      <c r="AC172" s="523"/>
      <c r="AD172" s="523"/>
      <c r="AE172" s="103"/>
      <c r="AG172" s="58"/>
    </row>
    <row r="173" spans="1:34" x14ac:dyDescent="0.25">
      <c r="C173" s="63"/>
      <c r="X173" s="523"/>
      <c r="Y173" s="523"/>
      <c r="Z173" s="523"/>
      <c r="AA173" s="523"/>
      <c r="AB173" s="523"/>
      <c r="AC173" s="523"/>
      <c r="AD173" s="523"/>
      <c r="AE173" s="103"/>
      <c r="AG173" s="58"/>
    </row>
    <row r="174" spans="1:34" x14ac:dyDescent="0.25">
      <c r="C174" s="63"/>
      <c r="X174" s="523"/>
      <c r="Y174" s="538" t="s">
        <v>607</v>
      </c>
      <c r="Z174" s="523"/>
      <c r="AA174" s="523"/>
      <c r="AB174" s="523"/>
      <c r="AC174" s="523"/>
      <c r="AD174" s="523"/>
      <c r="AE174" s="103"/>
      <c r="AG174" s="58"/>
    </row>
    <row r="175" spans="1:34" x14ac:dyDescent="0.25">
      <c r="C175" s="63"/>
      <c r="X175" s="526" t="s">
        <v>246</v>
      </c>
      <c r="Y175" s="538">
        <v>62</v>
      </c>
      <c r="Z175" s="526" t="s">
        <v>612</v>
      </c>
      <c r="AA175" s="531"/>
      <c r="AB175" s="531"/>
      <c r="AC175" s="523"/>
      <c r="AD175" s="523"/>
      <c r="AE175" s="103"/>
      <c r="AG175" s="58"/>
    </row>
    <row r="176" spans="1:34" ht="12.75" x14ac:dyDescent="0.25">
      <c r="C176" s="64"/>
      <c r="D176" s="64"/>
      <c r="E176" s="64"/>
      <c r="F176" s="64"/>
      <c r="G176" s="64"/>
      <c r="H176" s="64"/>
      <c r="R176" s="64"/>
      <c r="S176" s="161"/>
      <c r="T176" s="64"/>
      <c r="U176" s="64"/>
      <c r="V176" s="64"/>
      <c r="W176" s="64"/>
      <c r="X176" s="527" t="s">
        <v>247</v>
      </c>
      <c r="Y176" s="539">
        <v>62</v>
      </c>
      <c r="Z176" s="523"/>
      <c r="AA176" s="523"/>
      <c r="AB176" s="523"/>
      <c r="AC176" s="523"/>
      <c r="AD176" s="523"/>
      <c r="AE176" s="103"/>
      <c r="AG176" s="58"/>
    </row>
    <row r="177" spans="24:33" x14ac:dyDescent="0.25">
      <c r="X177" s="523"/>
      <c r="Y177" s="523"/>
      <c r="Z177" s="523"/>
      <c r="AA177" s="523"/>
      <c r="AB177" s="523"/>
      <c r="AC177" s="523"/>
      <c r="AD177" s="523"/>
      <c r="AE177" s="103"/>
      <c r="AG177" s="58"/>
    </row>
    <row r="178" spans="24:33" x14ac:dyDescent="0.25">
      <c r="X178" s="523"/>
      <c r="Y178" s="538" t="s">
        <v>607</v>
      </c>
      <c r="Z178" s="523"/>
      <c r="AA178" s="523"/>
      <c r="AB178" s="523"/>
      <c r="AC178" s="523"/>
      <c r="AD178" s="523"/>
      <c r="AG178" s="58"/>
    </row>
    <row r="179" spans="24:33" x14ac:dyDescent="0.25">
      <c r="X179" s="526" t="s">
        <v>154</v>
      </c>
      <c r="Y179" s="528">
        <v>24</v>
      </c>
      <c r="Z179" s="528" t="s">
        <v>721</v>
      </c>
      <c r="AA179" s="532"/>
      <c r="AB179" s="532"/>
      <c r="AC179" s="523"/>
      <c r="AD179" s="523"/>
      <c r="AG179" s="58"/>
    </row>
    <row r="180" spans="24:33" x14ac:dyDescent="0.25">
      <c r="X180" s="526" t="s">
        <v>132</v>
      </c>
      <c r="Y180" s="440">
        <v>12</v>
      </c>
      <c r="Z180" s="526">
        <v>12</v>
      </c>
      <c r="AA180" s="531"/>
      <c r="AB180" s="531"/>
      <c r="AC180" s="523"/>
      <c r="AD180" s="523"/>
      <c r="AG180" s="58"/>
    </row>
    <row r="181" spans="24:33" ht="22.5" x14ac:dyDescent="0.25">
      <c r="X181" s="525" t="s">
        <v>248</v>
      </c>
      <c r="Y181" s="537">
        <v>36</v>
      </c>
      <c r="Z181" s="523"/>
      <c r="AA181" s="523"/>
      <c r="AB181" s="523"/>
      <c r="AC181" s="523"/>
      <c r="AD181" s="523"/>
      <c r="AG181" s="58"/>
    </row>
    <row r="182" spans="24:33" x14ac:dyDescent="0.25">
      <c r="X182" s="523"/>
      <c r="Y182" s="523"/>
      <c r="Z182" s="523"/>
      <c r="AA182" s="523"/>
      <c r="AB182" s="523"/>
      <c r="AC182" s="523"/>
      <c r="AD182" s="523"/>
      <c r="AE182" s="523"/>
      <c r="AF182" s="523"/>
      <c r="AG182" s="58"/>
    </row>
    <row r="183" spans="24:33" x14ac:dyDescent="0.25">
      <c r="X183" s="523"/>
      <c r="Y183" s="523"/>
      <c r="Z183" s="523"/>
      <c r="AA183" s="523"/>
      <c r="AB183" s="523"/>
      <c r="AC183" s="523"/>
      <c r="AD183" s="523"/>
      <c r="AE183" s="523"/>
      <c r="AF183" s="523"/>
      <c r="AG183" s="58"/>
    </row>
    <row r="184" spans="24:33" ht="15.75" x14ac:dyDescent="0.25">
      <c r="X184" s="529"/>
      <c r="Y184" s="530"/>
      <c r="Z184" s="530"/>
      <c r="AA184" s="523"/>
      <c r="AB184" s="523"/>
      <c r="AC184" s="523"/>
      <c r="AD184" s="523"/>
      <c r="AE184" s="523"/>
      <c r="AF184" s="523"/>
      <c r="AG184" s="58"/>
    </row>
    <row r="185" spans="24:33" x14ac:dyDescent="0.25">
      <c r="X185" s="523"/>
      <c r="Y185" s="523"/>
      <c r="Z185" s="523"/>
      <c r="AA185" s="523"/>
      <c r="AB185" s="523"/>
      <c r="AC185" s="523"/>
      <c r="AD185" s="523"/>
      <c r="AE185" s="523"/>
      <c r="AF185" s="523"/>
      <c r="AG185" s="58"/>
    </row>
    <row r="186" spans="24:33" x14ac:dyDescent="0.25">
      <c r="AG186" s="58"/>
    </row>
    <row r="187" spans="24:33" x14ac:dyDescent="0.25">
      <c r="AG187" s="58"/>
    </row>
    <row r="188" spans="24:33" x14ac:dyDescent="0.25">
      <c r="AG188" s="58"/>
    </row>
    <row r="189" spans="24:33" x14ac:dyDescent="0.25">
      <c r="AG189" s="58"/>
    </row>
    <row r="190" spans="24:33" x14ac:dyDescent="0.25">
      <c r="AG190" s="58"/>
    </row>
    <row r="191" spans="24:33" x14ac:dyDescent="0.25">
      <c r="AG191" s="58"/>
    </row>
    <row r="192" spans="24:33" x14ac:dyDescent="0.25">
      <c r="AG192" s="58"/>
    </row>
    <row r="193" spans="33:33" x14ac:dyDescent="0.25">
      <c r="AG193" s="58"/>
    </row>
    <row r="194" spans="33:33" x14ac:dyDescent="0.25">
      <c r="AG194" s="58"/>
    </row>
    <row r="195" spans="33:33" x14ac:dyDescent="0.25">
      <c r="AG195" s="58"/>
    </row>
    <row r="196" spans="33:33" x14ac:dyDescent="0.25">
      <c r="AG196" s="58"/>
    </row>
    <row r="197" spans="33:33" x14ac:dyDescent="0.25">
      <c r="AG197" s="58"/>
    </row>
    <row r="198" spans="33:33" x14ac:dyDescent="0.25">
      <c r="AG198" s="58"/>
    </row>
    <row r="199" spans="33:33" x14ac:dyDescent="0.25">
      <c r="AG199" s="58"/>
    </row>
    <row r="200" spans="33:33" x14ac:dyDescent="0.25">
      <c r="AG200" s="58"/>
    </row>
    <row r="201" spans="33:33" x14ac:dyDescent="0.25">
      <c r="AG201" s="58"/>
    </row>
    <row r="202" spans="33:33" x14ac:dyDescent="0.25">
      <c r="AG202" s="58"/>
    </row>
    <row r="203" spans="33:33" x14ac:dyDescent="0.25">
      <c r="AG203" s="58"/>
    </row>
    <row r="204" spans="33:33" x14ac:dyDescent="0.25">
      <c r="AG204" s="58"/>
    </row>
    <row r="205" spans="33:33" x14ac:dyDescent="0.25">
      <c r="AG205" s="58"/>
    </row>
    <row r="206" spans="33:33" x14ac:dyDescent="0.25">
      <c r="AG206" s="58"/>
    </row>
    <row r="207" spans="33:33" x14ac:dyDescent="0.25">
      <c r="AG207" s="58"/>
    </row>
    <row r="208" spans="33:33" x14ac:dyDescent="0.25">
      <c r="AG208" s="58"/>
    </row>
  </sheetData>
  <mergeCells count="310">
    <mergeCell ref="AC75:AC76"/>
    <mergeCell ref="AD75:AD76"/>
    <mergeCell ref="Y115:Y118"/>
    <mergeCell ref="Z115:Z118"/>
    <mergeCell ref="AA115:AA118"/>
    <mergeCell ref="M75:M76"/>
    <mergeCell ref="O81:O82"/>
    <mergeCell ref="U116:U117"/>
    <mergeCell ref="V116:V117"/>
    <mergeCell ref="W116:W117"/>
    <mergeCell ref="X116:X117"/>
    <mergeCell ref="T115:T118"/>
    <mergeCell ref="AB115:AB118"/>
    <mergeCell ref="F75:F76"/>
    <mergeCell ref="G75:G76"/>
    <mergeCell ref="H75:H76"/>
    <mergeCell ref="I75:I76"/>
    <mergeCell ref="J75:J76"/>
    <mergeCell ref="K75:K76"/>
    <mergeCell ref="L75:L76"/>
    <mergeCell ref="G80:G83"/>
    <mergeCell ref="H80:H83"/>
    <mergeCell ref="M37:M43"/>
    <mergeCell ref="M45:M48"/>
    <mergeCell ref="L45:L48"/>
    <mergeCell ref="I49:I50"/>
    <mergeCell ref="J49:J50"/>
    <mergeCell ref="M49:M50"/>
    <mergeCell ref="M28:M30"/>
    <mergeCell ref="L28:L30"/>
    <mergeCell ref="I31:I32"/>
    <mergeCell ref="J31:J32"/>
    <mergeCell ref="K31:K32"/>
    <mergeCell ref="L31:L32"/>
    <mergeCell ref="M31:M32"/>
    <mergeCell ref="I34:I35"/>
    <mergeCell ref="J34:J35"/>
    <mergeCell ref="K34:K35"/>
    <mergeCell ref="L34:L35"/>
    <mergeCell ref="M34:M35"/>
    <mergeCell ref="L49:L50"/>
    <mergeCell ref="L37:L43"/>
    <mergeCell ref="M6:M7"/>
    <mergeCell ref="L158:L159"/>
    <mergeCell ref="M158:M159"/>
    <mergeCell ref="J150:J151"/>
    <mergeCell ref="K150:K151"/>
    <mergeCell ref="K49:K50"/>
    <mergeCell ref="L59:L60"/>
    <mergeCell ref="M59:M60"/>
    <mergeCell ref="L64:L66"/>
    <mergeCell ref="M64:M66"/>
    <mergeCell ref="L70:L71"/>
    <mergeCell ref="M70:M71"/>
    <mergeCell ref="L105:L114"/>
    <mergeCell ref="M105:M114"/>
    <mergeCell ref="M115:M118"/>
    <mergeCell ref="M123:M128"/>
    <mergeCell ref="L123:L128"/>
    <mergeCell ref="J131:J132"/>
    <mergeCell ref="K155:K156"/>
    <mergeCell ref="J155:J156"/>
    <mergeCell ref="J153:J154"/>
    <mergeCell ref="K153:K154"/>
    <mergeCell ref="J139:J140"/>
    <mergeCell ref="K139:K140"/>
    <mergeCell ref="D59:D60"/>
    <mergeCell ref="E59:E60"/>
    <mergeCell ref="F45:F48"/>
    <mergeCell ref="G45:G48"/>
    <mergeCell ref="H45:H48"/>
    <mergeCell ref="F59:F60"/>
    <mergeCell ref="G59:G60"/>
    <mergeCell ref="H59:H60"/>
    <mergeCell ref="D155:D157"/>
    <mergeCell ref="E155:E157"/>
    <mergeCell ref="F155:F157"/>
    <mergeCell ref="G155:G157"/>
    <mergeCell ref="H155:H157"/>
    <mergeCell ref="D130:D132"/>
    <mergeCell ref="E130:E132"/>
    <mergeCell ref="F130:F132"/>
    <mergeCell ref="G130:G132"/>
    <mergeCell ref="H130:H132"/>
    <mergeCell ref="F64:F66"/>
    <mergeCell ref="G64:G66"/>
    <mergeCell ref="H64:H66"/>
    <mergeCell ref="F70:F71"/>
    <mergeCell ref="G70:G71"/>
    <mergeCell ref="H70:H71"/>
    <mergeCell ref="AH158:AH162"/>
    <mergeCell ref="AH115:AH122"/>
    <mergeCell ref="AH123:AH134"/>
    <mergeCell ref="AH135:AH138"/>
    <mergeCell ref="V64:V65"/>
    <mergeCell ref="T64:T65"/>
    <mergeCell ref="U64:U65"/>
    <mergeCell ref="W64:W65"/>
    <mergeCell ref="AH80:AH114"/>
    <mergeCell ref="AH75:AH79"/>
    <mergeCell ref="AB75:AB76"/>
    <mergeCell ref="AE75:AE76"/>
    <mergeCell ref="Y139:Y157"/>
    <mergeCell ref="Z139:Z157"/>
    <mergeCell ref="AA139:AA157"/>
    <mergeCell ref="Y64:Y65"/>
    <mergeCell ref="Z64:Z65"/>
    <mergeCell ref="AA64:AA65"/>
    <mergeCell ref="Y75:Y76"/>
    <mergeCell ref="Z75:Z76"/>
    <mergeCell ref="AA75:AA76"/>
    <mergeCell ref="Y80:Y114"/>
    <mergeCell ref="Z80:Z114"/>
    <mergeCell ref="AA80:AA114"/>
    <mergeCell ref="T28:T30"/>
    <mergeCell ref="U28:U30"/>
    <mergeCell ref="V28:V30"/>
    <mergeCell ref="W28:W30"/>
    <mergeCell ref="X28:X30"/>
    <mergeCell ref="X64:X65"/>
    <mergeCell ref="AH28:AH36"/>
    <mergeCell ref="AH37:AH50"/>
    <mergeCell ref="AH139:AH157"/>
    <mergeCell ref="AA37:AA50"/>
    <mergeCell ref="AC80:AC114"/>
    <mergeCell ref="AD80:AD114"/>
    <mergeCell ref="AC115:AC118"/>
    <mergeCell ref="AD115:AD118"/>
    <mergeCell ref="AC123:AC130"/>
    <mergeCell ref="AD123:AD130"/>
    <mergeCell ref="AC139:AC157"/>
    <mergeCell ref="AD139:AD157"/>
    <mergeCell ref="Y28:Y34"/>
    <mergeCell ref="Z28:Z34"/>
    <mergeCell ref="AA28:AA34"/>
    <mergeCell ref="AC28:AC34"/>
    <mergeCell ref="AD28:AD34"/>
    <mergeCell ref="AC37:AC50"/>
    <mergeCell ref="AH3:AH7"/>
    <mergeCell ref="AH8:AH11"/>
    <mergeCell ref="AH12:AH15"/>
    <mergeCell ref="AH70:AH74"/>
    <mergeCell ref="AH16:AH19"/>
    <mergeCell ref="AH20:AH23"/>
    <mergeCell ref="AH24:AH27"/>
    <mergeCell ref="AH51:AH54"/>
    <mergeCell ref="Y1:AA1"/>
    <mergeCell ref="AE28:AE30"/>
    <mergeCell ref="AF28:AF30"/>
    <mergeCell ref="AD64:AD65"/>
    <mergeCell ref="Y37:Y50"/>
    <mergeCell ref="Z37:Z50"/>
    <mergeCell ref="AH55:AH58"/>
    <mergeCell ref="AH59:AH63"/>
    <mergeCell ref="AH64:AH69"/>
    <mergeCell ref="AD37:AD50"/>
    <mergeCell ref="AC64:AC65"/>
    <mergeCell ref="AB28:AB34"/>
    <mergeCell ref="A135:A138"/>
    <mergeCell ref="C139:C148"/>
    <mergeCell ref="A139:A157"/>
    <mergeCell ref="C120:C121"/>
    <mergeCell ref="C115:C118"/>
    <mergeCell ref="C123:C128"/>
    <mergeCell ref="C133:C134"/>
    <mergeCell ref="B123:B134"/>
    <mergeCell ref="C130:C132"/>
    <mergeCell ref="A123:A134"/>
    <mergeCell ref="B75:B79"/>
    <mergeCell ref="C70:C71"/>
    <mergeCell ref="C49:C50"/>
    <mergeCell ref="B37:B50"/>
    <mergeCell ref="A64:A69"/>
    <mergeCell ref="B64:B69"/>
    <mergeCell ref="C64:C66"/>
    <mergeCell ref="C59:C60"/>
    <mergeCell ref="B59:B63"/>
    <mergeCell ref="B55:B58"/>
    <mergeCell ref="A59:A63"/>
    <mergeCell ref="C37:C43"/>
    <mergeCell ref="C45:C48"/>
    <mergeCell ref="B51:B54"/>
    <mergeCell ref="A158:A162"/>
    <mergeCell ref="C158:C159"/>
    <mergeCell ref="C6:C7"/>
    <mergeCell ref="B3:B7"/>
    <mergeCell ref="A3:A7"/>
    <mergeCell ref="A8:A11"/>
    <mergeCell ref="B8:B11"/>
    <mergeCell ref="A12:A15"/>
    <mergeCell ref="B135:B138"/>
    <mergeCell ref="B158:B162"/>
    <mergeCell ref="C150:C154"/>
    <mergeCell ref="C155:C157"/>
    <mergeCell ref="B139:B157"/>
    <mergeCell ref="B115:B122"/>
    <mergeCell ref="A70:A74"/>
    <mergeCell ref="B70:B74"/>
    <mergeCell ref="A75:A79"/>
    <mergeCell ref="A24:A27"/>
    <mergeCell ref="B24:B27"/>
    <mergeCell ref="A80:A114"/>
    <mergeCell ref="C80:C93"/>
    <mergeCell ref="B80:B114"/>
    <mergeCell ref="C75:C76"/>
    <mergeCell ref="G34:G35"/>
    <mergeCell ref="H34:H35"/>
    <mergeCell ref="H49:H50"/>
    <mergeCell ref="G49:G50"/>
    <mergeCell ref="F49:F50"/>
    <mergeCell ref="E49:E50"/>
    <mergeCell ref="D49:D50"/>
    <mergeCell ref="B12:B15"/>
    <mergeCell ref="A16:A19"/>
    <mergeCell ref="B16:B19"/>
    <mergeCell ref="A20:A23"/>
    <mergeCell ref="B20:B23"/>
    <mergeCell ref="C34:C35"/>
    <mergeCell ref="A28:A36"/>
    <mergeCell ref="C28:C32"/>
    <mergeCell ref="B28:B36"/>
    <mergeCell ref="A37:A50"/>
    <mergeCell ref="D34:D35"/>
    <mergeCell ref="C95:C104"/>
    <mergeCell ref="C105:C114"/>
    <mergeCell ref="M80:M83"/>
    <mergeCell ref="I116:I118"/>
    <mergeCell ref="J116:J118"/>
    <mergeCell ref="K116:K118"/>
    <mergeCell ref="A115:A122"/>
    <mergeCell ref="D105:D114"/>
    <mergeCell ref="E105:E114"/>
    <mergeCell ref="F105:F114"/>
    <mergeCell ref="G105:G114"/>
    <mergeCell ref="H105:H114"/>
    <mergeCell ref="M120:M121"/>
    <mergeCell ref="L120:L121"/>
    <mergeCell ref="K126:K128"/>
    <mergeCell ref="J126:J128"/>
    <mergeCell ref="I126:I128"/>
    <mergeCell ref="L115:L118"/>
    <mergeCell ref="H120:H121"/>
    <mergeCell ref="D6:D7"/>
    <mergeCell ref="E6:E7"/>
    <mergeCell ref="F6:F7"/>
    <mergeCell ref="G6:G7"/>
    <mergeCell ref="D28:D32"/>
    <mergeCell ref="E28:E32"/>
    <mergeCell ref="F28:F32"/>
    <mergeCell ref="G28:G32"/>
    <mergeCell ref="H28:H32"/>
    <mergeCell ref="H6:H7"/>
    <mergeCell ref="D75:D76"/>
    <mergeCell ref="D64:D66"/>
    <mergeCell ref="E64:E66"/>
    <mergeCell ref="D45:D48"/>
    <mergeCell ref="E45:E48"/>
    <mergeCell ref="D70:D71"/>
    <mergeCell ref="E70:E71"/>
    <mergeCell ref="E34:E35"/>
    <mergeCell ref="F34:F35"/>
    <mergeCell ref="D158:D159"/>
    <mergeCell ref="E158:E159"/>
    <mergeCell ref="F158:F159"/>
    <mergeCell ref="G158:G159"/>
    <mergeCell ref="H158:H159"/>
    <mergeCell ref="D115:D118"/>
    <mergeCell ref="E115:E118"/>
    <mergeCell ref="F115:F118"/>
    <mergeCell ref="G115:G118"/>
    <mergeCell ref="H115:H118"/>
    <mergeCell ref="D150:D154"/>
    <mergeCell ref="E150:E154"/>
    <mergeCell ref="F150:F154"/>
    <mergeCell ref="G150:G154"/>
    <mergeCell ref="H150:H154"/>
    <mergeCell ref="D120:D121"/>
    <mergeCell ref="E120:E121"/>
    <mergeCell ref="F120:F121"/>
    <mergeCell ref="G120:G121"/>
    <mergeCell ref="D133:D134"/>
    <mergeCell ref="E133:E134"/>
    <mergeCell ref="F133:F134"/>
    <mergeCell ref="G133:G134"/>
    <mergeCell ref="H133:H134"/>
    <mergeCell ref="K131:K132"/>
    <mergeCell ref="L155:L157"/>
    <mergeCell ref="M155:M157"/>
    <mergeCell ref="I142:I144"/>
    <mergeCell ref="J142:J144"/>
    <mergeCell ref="K142:K144"/>
    <mergeCell ref="I131:I132"/>
    <mergeCell ref="I155:I156"/>
    <mergeCell ref="K145:K148"/>
    <mergeCell ref="J147:J148"/>
    <mergeCell ref="I147:I148"/>
    <mergeCell ref="I153:I154"/>
    <mergeCell ref="Z168:AC168"/>
    <mergeCell ref="Z169:AC169"/>
    <mergeCell ref="Z166:AC166"/>
    <mergeCell ref="Z167:AC167"/>
    <mergeCell ref="Z170:AC170"/>
    <mergeCell ref="L130:L132"/>
    <mergeCell ref="M130:M132"/>
    <mergeCell ref="M133:M134"/>
    <mergeCell ref="O124:O125"/>
    <mergeCell ref="P124:P125"/>
    <mergeCell ref="Q124:Q125"/>
    <mergeCell ref="R124:R125"/>
    <mergeCell ref="N124:N125"/>
  </mergeCells>
  <pageMargins left="0.25" right="0.25" top="0.75" bottom="0.75" header="0.3" footer="0.3"/>
  <pageSetup paperSize="9" scale="1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zoomScale="70" zoomScaleNormal="70" workbookViewId="0">
      <pane xSplit="3" ySplit="2" topLeftCell="D13" activePane="bottomRight" state="frozen"/>
      <selection pane="topRight" activeCell="D1" sqref="D1"/>
      <selection pane="bottomLeft" activeCell="A3" sqref="A3"/>
      <selection pane="bottomRight" activeCell="D13" sqref="D13"/>
    </sheetView>
  </sheetViews>
  <sheetFormatPr defaultRowHeight="15" x14ac:dyDescent="0.25"/>
  <cols>
    <col min="1" max="1" width="10.5703125" customWidth="1"/>
    <col min="2" max="2" width="15" style="324" bestFit="1" customWidth="1"/>
    <col min="3" max="3" width="20" style="313" customWidth="1"/>
    <col min="4" max="4" width="42.85546875" style="313" customWidth="1"/>
    <col min="5" max="5" width="16.28515625" style="313" customWidth="1"/>
    <col min="6" max="6" width="23.5703125" style="313" customWidth="1"/>
    <col min="7" max="7" width="16.5703125" style="313" customWidth="1"/>
    <col min="8" max="8" width="18" style="313" customWidth="1"/>
    <col min="9" max="9" width="16.42578125" style="313" customWidth="1"/>
    <col min="10" max="10" width="21" style="313" customWidth="1"/>
    <col min="11" max="11" width="21.85546875" style="313" customWidth="1"/>
    <col min="12" max="12" width="15.42578125" style="314" customWidth="1"/>
    <col min="13" max="13" width="26.140625" style="314" customWidth="1"/>
    <col min="14" max="14" width="15.85546875" style="314" customWidth="1"/>
    <col min="15" max="15" width="16.85546875" style="314" customWidth="1"/>
    <col min="16" max="16" width="26.7109375" style="314" customWidth="1"/>
    <col min="17" max="17" width="14.85546875" style="313" customWidth="1"/>
    <col min="18" max="18" width="13" style="315" customWidth="1"/>
  </cols>
  <sheetData>
    <row r="1" spans="1:18" ht="127.5" customHeight="1" x14ac:dyDescent="0.25">
      <c r="A1" s="373" t="s">
        <v>40</v>
      </c>
      <c r="B1" s="374" t="s">
        <v>323</v>
      </c>
      <c r="C1" s="375" t="s">
        <v>324</v>
      </c>
      <c r="D1" s="375" t="s">
        <v>613</v>
      </c>
      <c r="E1" s="373" t="s">
        <v>627</v>
      </c>
      <c r="F1" s="373" t="s">
        <v>626</v>
      </c>
      <c r="G1" s="373" t="s">
        <v>625</v>
      </c>
      <c r="H1" s="373" t="s">
        <v>624</v>
      </c>
      <c r="I1" s="373" t="s">
        <v>623</v>
      </c>
      <c r="J1" s="373" t="s">
        <v>622</v>
      </c>
      <c r="K1" s="373" t="s">
        <v>621</v>
      </c>
      <c r="L1" s="373" t="s">
        <v>620</v>
      </c>
      <c r="M1" s="373" t="s">
        <v>619</v>
      </c>
      <c r="N1" s="373" t="s">
        <v>618</v>
      </c>
      <c r="O1" s="373" t="s">
        <v>617</v>
      </c>
      <c r="P1" s="373" t="s">
        <v>616</v>
      </c>
      <c r="Q1" s="376" t="s">
        <v>615</v>
      </c>
      <c r="R1" s="373" t="s">
        <v>614</v>
      </c>
    </row>
    <row r="2" spans="1:18" x14ac:dyDescent="0.25">
      <c r="A2" s="326"/>
      <c r="B2" s="316"/>
      <c r="C2" s="308"/>
      <c r="D2" s="308"/>
      <c r="E2" s="308"/>
      <c r="F2" s="308"/>
      <c r="G2" s="308"/>
      <c r="H2" s="308"/>
      <c r="I2" s="308"/>
      <c r="J2" s="308"/>
      <c r="K2" s="308"/>
      <c r="L2" s="308"/>
      <c r="M2" s="308"/>
      <c r="N2" s="308"/>
      <c r="O2" s="308"/>
      <c r="P2" s="308"/>
      <c r="Q2" s="308"/>
      <c r="R2" s="308"/>
    </row>
    <row r="3" spans="1:18" ht="213.75" customHeight="1" x14ac:dyDescent="0.25">
      <c r="A3" s="325" t="s">
        <v>69</v>
      </c>
      <c r="B3" s="317" t="s">
        <v>325</v>
      </c>
      <c r="C3" s="378" t="s">
        <v>95</v>
      </c>
      <c r="D3" s="377" t="s">
        <v>691</v>
      </c>
      <c r="E3" s="307" t="s">
        <v>326</v>
      </c>
      <c r="F3" s="307" t="s">
        <v>326</v>
      </c>
      <c r="G3" s="307" t="s">
        <v>105</v>
      </c>
      <c r="H3" s="307" t="s">
        <v>105</v>
      </c>
      <c r="I3" s="307" t="s">
        <v>105</v>
      </c>
      <c r="J3" s="307" t="s">
        <v>628</v>
      </c>
      <c r="K3" s="307" t="s">
        <v>326</v>
      </c>
      <c r="L3" s="307" t="s">
        <v>326</v>
      </c>
      <c r="M3" s="307" t="s">
        <v>105</v>
      </c>
      <c r="N3" s="307" t="s">
        <v>105</v>
      </c>
      <c r="O3" s="307" t="s">
        <v>105</v>
      </c>
      <c r="P3" s="307" t="s">
        <v>105</v>
      </c>
      <c r="Q3" s="307" t="s">
        <v>326</v>
      </c>
      <c r="R3" s="307" t="s">
        <v>105</v>
      </c>
    </row>
    <row r="4" spans="1:18" x14ac:dyDescent="0.25">
      <c r="A4" s="326"/>
      <c r="B4" s="316"/>
      <c r="C4" s="308"/>
      <c r="D4" s="385"/>
      <c r="E4" s="308"/>
      <c r="F4" s="308"/>
      <c r="G4" s="308"/>
      <c r="H4" s="308"/>
      <c r="I4" s="308"/>
      <c r="J4" s="308"/>
      <c r="K4" s="308"/>
      <c r="L4" s="308"/>
      <c r="M4" s="308"/>
      <c r="N4" s="308"/>
      <c r="O4" s="308"/>
      <c r="P4" s="308"/>
      <c r="Q4" s="308"/>
      <c r="R4" s="308"/>
    </row>
    <row r="5" spans="1:18" x14ac:dyDescent="0.25">
      <c r="A5" s="326"/>
      <c r="B5" s="316"/>
      <c r="C5" s="308"/>
      <c r="D5" s="308"/>
      <c r="E5" s="308"/>
      <c r="F5" s="308"/>
      <c r="G5" s="308"/>
      <c r="H5" s="308"/>
      <c r="I5" s="308"/>
      <c r="J5" s="308"/>
      <c r="K5" s="308"/>
      <c r="L5" s="308"/>
      <c r="M5" s="308"/>
      <c r="N5" s="308"/>
      <c r="O5" s="308"/>
      <c r="P5" s="308"/>
      <c r="Q5" s="308"/>
      <c r="R5" s="308"/>
    </row>
    <row r="6" spans="1:18" ht="39.75" customHeight="1" x14ac:dyDescent="0.25">
      <c r="A6" s="756" t="s">
        <v>75</v>
      </c>
      <c r="B6" s="318" t="s">
        <v>327</v>
      </c>
      <c r="C6" s="378" t="s">
        <v>88</v>
      </c>
      <c r="D6" s="761" t="s">
        <v>690</v>
      </c>
      <c r="E6" s="307" t="s">
        <v>326</v>
      </c>
      <c r="F6" s="307" t="s">
        <v>326</v>
      </c>
      <c r="G6" s="307" t="s">
        <v>105</v>
      </c>
      <c r="H6" s="307" t="s">
        <v>105</v>
      </c>
      <c r="I6" s="307" t="s">
        <v>105</v>
      </c>
      <c r="J6" s="307" t="s">
        <v>340</v>
      </c>
      <c r="K6" s="307" t="s">
        <v>326</v>
      </c>
      <c r="L6" s="307" t="s">
        <v>326</v>
      </c>
      <c r="M6" s="307" t="s">
        <v>105</v>
      </c>
      <c r="N6" s="307" t="s">
        <v>105</v>
      </c>
      <c r="O6" s="307" t="s">
        <v>105</v>
      </c>
      <c r="P6" s="307" t="s">
        <v>105</v>
      </c>
      <c r="Q6" s="307" t="s">
        <v>326</v>
      </c>
      <c r="R6" s="307" t="s">
        <v>105</v>
      </c>
    </row>
    <row r="7" spans="1:18" ht="141" customHeight="1" x14ac:dyDescent="0.25">
      <c r="A7" s="757"/>
      <c r="B7" s="318" t="s">
        <v>328</v>
      </c>
      <c r="C7" s="378" t="s">
        <v>88</v>
      </c>
      <c r="D7" s="762"/>
      <c r="E7" s="307" t="s">
        <v>326</v>
      </c>
      <c r="F7" s="307" t="s">
        <v>326</v>
      </c>
      <c r="G7" s="307" t="s">
        <v>105</v>
      </c>
      <c r="H7" s="307" t="s">
        <v>105</v>
      </c>
      <c r="I7" s="307" t="s">
        <v>105</v>
      </c>
      <c r="J7" s="307" t="s">
        <v>340</v>
      </c>
      <c r="K7" s="307" t="s">
        <v>326</v>
      </c>
      <c r="L7" s="307" t="s">
        <v>326</v>
      </c>
      <c r="M7" s="307" t="s">
        <v>105</v>
      </c>
      <c r="N7" s="307" t="s">
        <v>105</v>
      </c>
      <c r="O7" s="307" t="s">
        <v>105</v>
      </c>
      <c r="P7" s="307" t="s">
        <v>105</v>
      </c>
      <c r="Q7" s="307" t="s">
        <v>326</v>
      </c>
      <c r="R7" s="307" t="s">
        <v>105</v>
      </c>
    </row>
    <row r="8" spans="1:18" ht="208.5" customHeight="1" x14ac:dyDescent="0.25">
      <c r="A8" s="757"/>
      <c r="B8" s="318" t="s">
        <v>152</v>
      </c>
      <c r="C8" s="378" t="s">
        <v>88</v>
      </c>
      <c r="D8" s="377" t="s">
        <v>688</v>
      </c>
      <c r="E8" s="307" t="s">
        <v>326</v>
      </c>
      <c r="F8" s="307" t="s">
        <v>326</v>
      </c>
      <c r="G8" s="307" t="s">
        <v>105</v>
      </c>
      <c r="H8" s="307" t="s">
        <v>105</v>
      </c>
      <c r="I8" s="307" t="s">
        <v>105</v>
      </c>
      <c r="J8" s="307" t="s">
        <v>340</v>
      </c>
      <c r="K8" s="307" t="s">
        <v>326</v>
      </c>
      <c r="L8" s="307" t="s">
        <v>326</v>
      </c>
      <c r="M8" s="307" t="s">
        <v>105</v>
      </c>
      <c r="N8" s="307" t="s">
        <v>105</v>
      </c>
      <c r="O8" s="307" t="s">
        <v>105</v>
      </c>
      <c r="P8" s="307" t="s">
        <v>105</v>
      </c>
      <c r="Q8" s="307" t="s">
        <v>326</v>
      </c>
      <c r="R8" s="307" t="s">
        <v>105</v>
      </c>
    </row>
    <row r="9" spans="1:18" ht="175.5" customHeight="1" x14ac:dyDescent="0.25">
      <c r="A9" s="757"/>
      <c r="B9" s="444" t="s">
        <v>702</v>
      </c>
      <c r="C9" s="445" t="s">
        <v>695</v>
      </c>
      <c r="D9" s="446" t="s">
        <v>703</v>
      </c>
      <c r="E9" s="447" t="s">
        <v>704</v>
      </c>
      <c r="F9" s="447" t="s">
        <v>704</v>
      </c>
      <c r="G9" s="447" t="s">
        <v>105</v>
      </c>
      <c r="H9" s="447" t="s">
        <v>105</v>
      </c>
      <c r="I9" s="447" t="s">
        <v>704</v>
      </c>
      <c r="J9" s="447" t="s">
        <v>340</v>
      </c>
      <c r="K9" s="447" t="s">
        <v>704</v>
      </c>
      <c r="L9" s="447" t="s">
        <v>704</v>
      </c>
      <c r="M9" s="447" t="s">
        <v>105</v>
      </c>
      <c r="N9" s="447" t="s">
        <v>105</v>
      </c>
      <c r="O9" s="447" t="s">
        <v>704</v>
      </c>
      <c r="P9" s="447" t="s">
        <v>105</v>
      </c>
      <c r="Q9" s="447" t="s">
        <v>704</v>
      </c>
      <c r="R9" s="447" t="s">
        <v>704</v>
      </c>
    </row>
    <row r="10" spans="1:18" ht="155.25" customHeight="1" x14ac:dyDescent="0.25">
      <c r="A10" s="758"/>
      <c r="B10" s="318" t="s">
        <v>329</v>
      </c>
      <c r="C10" s="309" t="s">
        <v>88</v>
      </c>
      <c r="D10" s="377" t="s">
        <v>689</v>
      </c>
      <c r="E10" s="307" t="s">
        <v>326</v>
      </c>
      <c r="F10" s="307" t="s">
        <v>326</v>
      </c>
      <c r="G10" s="307" t="s">
        <v>105</v>
      </c>
      <c r="H10" s="307" t="s">
        <v>105</v>
      </c>
      <c r="I10" s="307" t="s">
        <v>105</v>
      </c>
      <c r="J10" s="307" t="s">
        <v>340</v>
      </c>
      <c r="K10" s="307" t="s">
        <v>326</v>
      </c>
      <c r="L10" s="307" t="s">
        <v>326</v>
      </c>
      <c r="M10" s="307" t="s">
        <v>105</v>
      </c>
      <c r="N10" s="307" t="s">
        <v>105</v>
      </c>
      <c r="O10" s="307" t="s">
        <v>105</v>
      </c>
      <c r="P10" s="307" t="s">
        <v>105</v>
      </c>
      <c r="Q10" s="307" t="s">
        <v>326</v>
      </c>
      <c r="R10" s="307" t="s">
        <v>105</v>
      </c>
    </row>
    <row r="11" spans="1:18" x14ac:dyDescent="0.25">
      <c r="A11" s="326"/>
      <c r="B11" s="316"/>
      <c r="C11" s="308"/>
      <c r="D11" s="308"/>
      <c r="E11" s="308"/>
      <c r="F11" s="308"/>
      <c r="G11" s="308"/>
      <c r="H11" s="308"/>
      <c r="I11" s="308"/>
      <c r="J11" s="308"/>
      <c r="K11" s="308"/>
      <c r="L11" s="308"/>
      <c r="M11" s="308"/>
      <c r="N11" s="308"/>
      <c r="O11" s="308"/>
      <c r="P11" s="308"/>
      <c r="Q11" s="308"/>
      <c r="R11" s="308"/>
    </row>
    <row r="12" spans="1:18" ht="204" x14ac:dyDescent="0.25">
      <c r="A12" s="756" t="s">
        <v>67</v>
      </c>
      <c r="B12" s="318" t="s">
        <v>330</v>
      </c>
      <c r="C12" s="309" t="s">
        <v>331</v>
      </c>
      <c r="D12" s="377" t="s">
        <v>687</v>
      </c>
      <c r="E12" s="307" t="s">
        <v>326</v>
      </c>
      <c r="F12" s="307" t="s">
        <v>326</v>
      </c>
      <c r="G12" s="307" t="s">
        <v>105</v>
      </c>
      <c r="H12" s="307" t="s">
        <v>105</v>
      </c>
      <c r="I12" s="307" t="s">
        <v>326</v>
      </c>
      <c r="J12" s="307" t="s">
        <v>340</v>
      </c>
      <c r="K12" s="307" t="s">
        <v>326</v>
      </c>
      <c r="L12" s="307" t="s">
        <v>326</v>
      </c>
      <c r="M12" s="307" t="s">
        <v>326</v>
      </c>
      <c r="N12" s="307" t="s">
        <v>105</v>
      </c>
      <c r="O12" s="307" t="s">
        <v>326</v>
      </c>
      <c r="P12" s="307" t="s">
        <v>105</v>
      </c>
      <c r="Q12" s="307" t="s">
        <v>326</v>
      </c>
      <c r="R12" s="307" t="s">
        <v>326</v>
      </c>
    </row>
    <row r="13" spans="1:18" ht="131.25" customHeight="1" x14ac:dyDescent="0.25">
      <c r="A13" s="757"/>
      <c r="B13" s="318" t="s">
        <v>152</v>
      </c>
      <c r="C13" s="309" t="s">
        <v>332</v>
      </c>
      <c r="D13" s="377" t="s">
        <v>686</v>
      </c>
      <c r="E13" s="307" t="s">
        <v>326</v>
      </c>
      <c r="F13" s="307" t="s">
        <v>326</v>
      </c>
      <c r="G13" s="307" t="s">
        <v>105</v>
      </c>
      <c r="H13" s="307" t="s">
        <v>105</v>
      </c>
      <c r="I13" s="307" t="s">
        <v>105</v>
      </c>
      <c r="J13" s="307" t="s">
        <v>340</v>
      </c>
      <c r="K13" s="307" t="s">
        <v>326</v>
      </c>
      <c r="L13" s="307" t="s">
        <v>326</v>
      </c>
      <c r="M13" s="307" t="s">
        <v>105</v>
      </c>
      <c r="N13" s="307" t="s">
        <v>105</v>
      </c>
      <c r="O13" s="307" t="s">
        <v>105</v>
      </c>
      <c r="P13" s="307" t="s">
        <v>105</v>
      </c>
      <c r="Q13" s="307" t="s">
        <v>326</v>
      </c>
      <c r="R13" s="307" t="s">
        <v>105</v>
      </c>
    </row>
    <row r="14" spans="1:18" ht="101.25" customHeight="1" x14ac:dyDescent="0.25">
      <c r="A14" s="757"/>
      <c r="B14" s="319" t="s">
        <v>154</v>
      </c>
      <c r="C14" s="345" t="s">
        <v>724</v>
      </c>
      <c r="D14" s="345" t="s">
        <v>685</v>
      </c>
      <c r="E14" s="307" t="s">
        <v>326</v>
      </c>
      <c r="F14" s="307" t="s">
        <v>326</v>
      </c>
      <c r="G14" s="307" t="s">
        <v>326</v>
      </c>
      <c r="H14" s="307" t="s">
        <v>326</v>
      </c>
      <c r="I14" s="307" t="s">
        <v>105</v>
      </c>
      <c r="J14" s="307" t="s">
        <v>340</v>
      </c>
      <c r="K14" s="307" t="s">
        <v>326</v>
      </c>
      <c r="L14" s="307" t="s">
        <v>326</v>
      </c>
      <c r="M14" s="307" t="s">
        <v>326</v>
      </c>
      <c r="N14" s="307" t="s">
        <v>326</v>
      </c>
      <c r="O14" s="307" t="s">
        <v>105</v>
      </c>
      <c r="P14" s="307" t="s">
        <v>105</v>
      </c>
      <c r="Q14" s="307" t="s">
        <v>326</v>
      </c>
      <c r="R14" s="307" t="s">
        <v>105</v>
      </c>
    </row>
    <row r="15" spans="1:18" ht="115.5" customHeight="1" x14ac:dyDescent="0.25">
      <c r="A15" s="758"/>
      <c r="B15" s="317" t="s">
        <v>132</v>
      </c>
      <c r="C15" s="309" t="s">
        <v>96</v>
      </c>
      <c r="D15" s="377" t="s">
        <v>684</v>
      </c>
      <c r="E15" s="307" t="s">
        <v>326</v>
      </c>
      <c r="F15" s="307" t="s">
        <v>326</v>
      </c>
      <c r="G15" s="307" t="s">
        <v>326</v>
      </c>
      <c r="H15" s="307" t="s">
        <v>326</v>
      </c>
      <c r="I15" s="307" t="s">
        <v>105</v>
      </c>
      <c r="J15" s="307" t="s">
        <v>340</v>
      </c>
      <c r="K15" s="307" t="s">
        <v>326</v>
      </c>
      <c r="L15" s="307" t="s">
        <v>326</v>
      </c>
      <c r="M15" s="307" t="s">
        <v>326</v>
      </c>
      <c r="N15" s="307" t="s">
        <v>326</v>
      </c>
      <c r="O15" s="307" t="s">
        <v>105</v>
      </c>
      <c r="P15" s="307" t="s">
        <v>105</v>
      </c>
      <c r="Q15" s="307" t="s">
        <v>326</v>
      </c>
      <c r="R15" s="307" t="s">
        <v>105</v>
      </c>
    </row>
    <row r="16" spans="1:18" x14ac:dyDescent="0.25">
      <c r="A16" s="326"/>
      <c r="B16" s="316"/>
      <c r="C16" s="308"/>
      <c r="D16" s="308"/>
      <c r="E16" s="308"/>
      <c r="F16" s="308"/>
      <c r="G16" s="308"/>
      <c r="H16" s="308"/>
      <c r="I16" s="308"/>
      <c r="J16" s="308"/>
      <c r="K16" s="308"/>
      <c r="L16" s="308"/>
      <c r="M16" s="308"/>
      <c r="N16" s="308"/>
      <c r="O16" s="308"/>
      <c r="P16" s="308"/>
      <c r="Q16" s="308"/>
      <c r="R16" s="308"/>
    </row>
    <row r="17" spans="1:18" ht="82.5" customHeight="1" x14ac:dyDescent="0.25">
      <c r="A17" s="756" t="s">
        <v>79</v>
      </c>
      <c r="B17" s="319" t="s">
        <v>333</v>
      </c>
      <c r="C17" s="448" t="s">
        <v>714</v>
      </c>
      <c r="D17" s="763" t="s">
        <v>683</v>
      </c>
      <c r="E17" s="307" t="s">
        <v>326</v>
      </c>
      <c r="F17" s="307" t="s">
        <v>326</v>
      </c>
      <c r="G17" s="307" t="s">
        <v>105</v>
      </c>
      <c r="H17" s="307" t="s">
        <v>105</v>
      </c>
      <c r="I17" s="307" t="s">
        <v>105</v>
      </c>
      <c r="J17" s="307" t="s">
        <v>340</v>
      </c>
      <c r="K17" s="307" t="s">
        <v>326</v>
      </c>
      <c r="L17" s="307" t="s">
        <v>326</v>
      </c>
      <c r="M17" s="307" t="s">
        <v>105</v>
      </c>
      <c r="N17" s="307" t="s">
        <v>105</v>
      </c>
      <c r="O17" s="307" t="s">
        <v>105</v>
      </c>
      <c r="P17" s="307" t="s">
        <v>105</v>
      </c>
      <c r="Q17" s="307" t="s">
        <v>326</v>
      </c>
      <c r="R17" s="307" t="s">
        <v>105</v>
      </c>
    </row>
    <row r="18" spans="1:18" ht="57.75" customHeight="1" x14ac:dyDescent="0.25">
      <c r="A18" s="758"/>
      <c r="B18" s="319" t="s">
        <v>152</v>
      </c>
      <c r="C18" s="448" t="s">
        <v>714</v>
      </c>
      <c r="D18" s="764"/>
      <c r="E18" s="307" t="s">
        <v>326</v>
      </c>
      <c r="F18" s="307" t="s">
        <v>326</v>
      </c>
      <c r="G18" s="307" t="s">
        <v>105</v>
      </c>
      <c r="H18" s="307" t="s">
        <v>105</v>
      </c>
      <c r="I18" s="307" t="s">
        <v>105</v>
      </c>
      <c r="J18" s="307" t="s">
        <v>340</v>
      </c>
      <c r="K18" s="307" t="s">
        <v>326</v>
      </c>
      <c r="L18" s="307" t="s">
        <v>326</v>
      </c>
      <c r="M18" s="307" t="s">
        <v>105</v>
      </c>
      <c r="N18" s="307" t="s">
        <v>105</v>
      </c>
      <c r="O18" s="307" t="s">
        <v>105</v>
      </c>
      <c r="P18" s="307" t="s">
        <v>105</v>
      </c>
      <c r="Q18" s="307" t="s">
        <v>326</v>
      </c>
      <c r="R18" s="307" t="s">
        <v>105</v>
      </c>
    </row>
    <row r="19" spans="1:18" x14ac:dyDescent="0.25">
      <c r="A19" s="326"/>
      <c r="B19" s="316"/>
      <c r="C19" s="308"/>
      <c r="D19" s="308"/>
      <c r="E19" s="308"/>
      <c r="F19" s="308"/>
      <c r="G19" s="308"/>
      <c r="H19" s="308"/>
      <c r="I19" s="308"/>
      <c r="J19" s="308"/>
      <c r="K19" s="308"/>
      <c r="L19" s="308"/>
      <c r="M19" s="308"/>
      <c r="N19" s="308"/>
      <c r="O19" s="308"/>
      <c r="P19" s="308"/>
      <c r="Q19" s="308"/>
      <c r="R19" s="308"/>
    </row>
    <row r="20" spans="1:18" ht="144.75" customHeight="1" x14ac:dyDescent="0.25">
      <c r="A20" s="759" t="s">
        <v>81</v>
      </c>
      <c r="B20" s="318" t="s">
        <v>121</v>
      </c>
      <c r="C20" s="378" t="s">
        <v>89</v>
      </c>
      <c r="D20" s="377" t="s">
        <v>682</v>
      </c>
      <c r="E20" s="307" t="s">
        <v>326</v>
      </c>
      <c r="F20" s="307" t="s">
        <v>326</v>
      </c>
      <c r="G20" s="307" t="s">
        <v>105</v>
      </c>
      <c r="H20" s="307" t="s">
        <v>105</v>
      </c>
      <c r="I20" s="307" t="s">
        <v>326</v>
      </c>
      <c r="J20" s="307" t="s">
        <v>340</v>
      </c>
      <c r="K20" s="307" t="s">
        <v>326</v>
      </c>
      <c r="L20" s="307" t="s">
        <v>326</v>
      </c>
      <c r="M20" s="307" t="s">
        <v>326</v>
      </c>
      <c r="N20" s="307" t="s">
        <v>105</v>
      </c>
      <c r="O20" s="307" t="s">
        <v>326</v>
      </c>
      <c r="P20" s="307" t="s">
        <v>105</v>
      </c>
      <c r="Q20" s="307" t="s">
        <v>326</v>
      </c>
      <c r="R20" s="307" t="s">
        <v>326</v>
      </c>
    </row>
    <row r="21" spans="1:18" ht="144.75" customHeight="1" x14ac:dyDescent="0.25">
      <c r="A21" s="759"/>
      <c r="B21" s="444" t="s">
        <v>709</v>
      </c>
      <c r="C21" s="450" t="s">
        <v>693</v>
      </c>
      <c r="D21" s="451" t="s">
        <v>710</v>
      </c>
      <c r="E21" s="447" t="s">
        <v>326</v>
      </c>
      <c r="F21" s="447" t="s">
        <v>704</v>
      </c>
      <c r="G21" s="447" t="s">
        <v>105</v>
      </c>
      <c r="H21" s="447" t="s">
        <v>105</v>
      </c>
      <c r="I21" s="447" t="s">
        <v>105</v>
      </c>
      <c r="J21" s="447" t="s">
        <v>340</v>
      </c>
      <c r="K21" s="447" t="s">
        <v>704</v>
      </c>
      <c r="L21" s="447" t="s">
        <v>704</v>
      </c>
      <c r="M21" s="447" t="s">
        <v>105</v>
      </c>
      <c r="N21" s="447" t="s">
        <v>105</v>
      </c>
      <c r="O21" s="447" t="s">
        <v>105</v>
      </c>
      <c r="P21" s="447" t="s">
        <v>105</v>
      </c>
      <c r="Q21" s="447" t="s">
        <v>704</v>
      </c>
      <c r="R21" s="447" t="s">
        <v>105</v>
      </c>
    </row>
    <row r="22" spans="1:18" x14ac:dyDescent="0.25">
      <c r="A22" s="326"/>
      <c r="B22" s="320"/>
      <c r="C22" s="449"/>
      <c r="D22" s="308"/>
      <c r="E22" s="308"/>
      <c r="F22" s="308"/>
      <c r="G22" s="308"/>
      <c r="H22" s="308"/>
      <c r="I22" s="308"/>
      <c r="J22" s="308"/>
      <c r="K22" s="308"/>
      <c r="L22" s="308"/>
      <c r="M22" s="308"/>
      <c r="N22" s="308"/>
      <c r="O22" s="308"/>
      <c r="P22" s="308"/>
      <c r="Q22" s="308"/>
      <c r="R22" s="308"/>
    </row>
    <row r="23" spans="1:18" ht="165.75" customHeight="1" x14ac:dyDescent="0.25">
      <c r="A23" s="756" t="s">
        <v>82</v>
      </c>
      <c r="B23" s="321" t="s">
        <v>330</v>
      </c>
      <c r="C23" s="310" t="s">
        <v>334</v>
      </c>
      <c r="D23" s="377" t="s">
        <v>681</v>
      </c>
      <c r="E23" s="307" t="s">
        <v>326</v>
      </c>
      <c r="F23" s="307" t="s">
        <v>326</v>
      </c>
      <c r="G23" s="307" t="s">
        <v>105</v>
      </c>
      <c r="H23" s="307" t="s">
        <v>105</v>
      </c>
      <c r="I23" s="307" t="s">
        <v>326</v>
      </c>
      <c r="J23" s="307" t="s">
        <v>340</v>
      </c>
      <c r="K23" s="307" t="s">
        <v>326</v>
      </c>
      <c r="L23" s="307" t="s">
        <v>326</v>
      </c>
      <c r="M23" s="307" t="s">
        <v>326</v>
      </c>
      <c r="N23" s="307" t="s">
        <v>105</v>
      </c>
      <c r="O23" s="307" t="s">
        <v>326</v>
      </c>
      <c r="P23" s="307" t="s">
        <v>105</v>
      </c>
      <c r="Q23" s="307" t="s">
        <v>326</v>
      </c>
      <c r="R23" s="307" t="s">
        <v>326</v>
      </c>
    </row>
    <row r="24" spans="1:18" ht="114" customHeight="1" x14ac:dyDescent="0.25">
      <c r="A24" s="757"/>
      <c r="B24" s="321" t="s">
        <v>335</v>
      </c>
      <c r="C24" s="310" t="s">
        <v>336</v>
      </c>
      <c r="D24" s="377" t="s">
        <v>679</v>
      </c>
      <c r="E24" s="307" t="s">
        <v>326</v>
      </c>
      <c r="F24" s="307" t="s">
        <v>326</v>
      </c>
      <c r="G24" s="307" t="s">
        <v>105</v>
      </c>
      <c r="H24" s="307" t="s">
        <v>105</v>
      </c>
      <c r="I24" s="307" t="s">
        <v>326</v>
      </c>
      <c r="J24" s="307" t="s">
        <v>340</v>
      </c>
      <c r="K24" s="307" t="s">
        <v>326</v>
      </c>
      <c r="L24" s="307" t="s">
        <v>326</v>
      </c>
      <c r="M24" s="307" t="s">
        <v>326</v>
      </c>
      <c r="N24" s="307" t="s">
        <v>105</v>
      </c>
      <c r="O24" s="307" t="s">
        <v>326</v>
      </c>
      <c r="P24" s="307" t="s">
        <v>105</v>
      </c>
      <c r="Q24" s="307" t="s">
        <v>326</v>
      </c>
      <c r="R24" s="307" t="s">
        <v>326</v>
      </c>
    </row>
    <row r="25" spans="1:18" ht="112.5" customHeight="1" x14ac:dyDescent="0.25">
      <c r="A25" s="757"/>
      <c r="B25" s="321" t="s">
        <v>335</v>
      </c>
      <c r="C25" s="310" t="s">
        <v>661</v>
      </c>
      <c r="D25" s="377" t="s">
        <v>679</v>
      </c>
      <c r="E25" s="307" t="s">
        <v>326</v>
      </c>
      <c r="F25" s="307" t="s">
        <v>326</v>
      </c>
      <c r="G25" s="307" t="s">
        <v>105</v>
      </c>
      <c r="H25" s="307" t="s">
        <v>105</v>
      </c>
      <c r="I25" s="307" t="s">
        <v>326</v>
      </c>
      <c r="J25" s="307" t="s">
        <v>340</v>
      </c>
      <c r="K25" s="307" t="s">
        <v>326</v>
      </c>
      <c r="L25" s="307" t="s">
        <v>326</v>
      </c>
      <c r="M25" s="307" t="s">
        <v>326</v>
      </c>
      <c r="N25" s="307" t="s">
        <v>105</v>
      </c>
      <c r="O25" s="307" t="s">
        <v>326</v>
      </c>
      <c r="P25" s="307" t="s">
        <v>105</v>
      </c>
      <c r="Q25" s="307" t="s">
        <v>326</v>
      </c>
      <c r="R25" s="307" t="s">
        <v>326</v>
      </c>
    </row>
    <row r="26" spans="1:18" ht="37.5" customHeight="1" x14ac:dyDescent="0.25">
      <c r="A26" s="757"/>
      <c r="B26" s="321" t="s">
        <v>152</v>
      </c>
      <c r="C26" s="382" t="s">
        <v>660</v>
      </c>
      <c r="D26" s="761" t="s">
        <v>680</v>
      </c>
      <c r="E26" s="307" t="s">
        <v>326</v>
      </c>
      <c r="F26" s="307" t="s">
        <v>326</v>
      </c>
      <c r="G26" s="307" t="s">
        <v>105</v>
      </c>
      <c r="H26" s="307" t="s">
        <v>105</v>
      </c>
      <c r="I26" s="307" t="s">
        <v>105</v>
      </c>
      <c r="J26" s="307" t="s">
        <v>340</v>
      </c>
      <c r="K26" s="307" t="s">
        <v>326</v>
      </c>
      <c r="L26" s="307" t="s">
        <v>326</v>
      </c>
      <c r="M26" s="307" t="s">
        <v>105</v>
      </c>
      <c r="N26" s="307" t="s">
        <v>105</v>
      </c>
      <c r="O26" s="307" t="s">
        <v>105</v>
      </c>
      <c r="P26" s="307" t="s">
        <v>105</v>
      </c>
      <c r="Q26" s="307" t="s">
        <v>326</v>
      </c>
      <c r="R26" s="307" t="s">
        <v>105</v>
      </c>
    </row>
    <row r="27" spans="1:18" ht="79.5" customHeight="1" x14ac:dyDescent="0.25">
      <c r="A27" s="758"/>
      <c r="B27" s="321" t="s">
        <v>325</v>
      </c>
      <c r="C27" s="382" t="s">
        <v>660</v>
      </c>
      <c r="D27" s="762"/>
      <c r="E27" s="307" t="s">
        <v>326</v>
      </c>
      <c r="F27" s="307" t="s">
        <v>326</v>
      </c>
      <c r="G27" s="307" t="s">
        <v>105</v>
      </c>
      <c r="H27" s="307" t="s">
        <v>105</v>
      </c>
      <c r="I27" s="307" t="s">
        <v>105</v>
      </c>
      <c r="J27" s="307" t="s">
        <v>340</v>
      </c>
      <c r="K27" s="307" t="s">
        <v>326</v>
      </c>
      <c r="L27" s="307" t="s">
        <v>326</v>
      </c>
      <c r="M27" s="307" t="s">
        <v>105</v>
      </c>
      <c r="N27" s="307" t="s">
        <v>105</v>
      </c>
      <c r="O27" s="307" t="s">
        <v>105</v>
      </c>
      <c r="P27" s="307" t="s">
        <v>105</v>
      </c>
      <c r="Q27" s="307" t="s">
        <v>326</v>
      </c>
      <c r="R27" s="307" t="s">
        <v>105</v>
      </c>
    </row>
    <row r="28" spans="1:18" x14ac:dyDescent="0.25">
      <c r="A28" s="326"/>
      <c r="B28" s="316"/>
      <c r="C28" s="308"/>
      <c r="D28" s="308"/>
      <c r="E28" s="308"/>
      <c r="F28" s="308"/>
      <c r="G28" s="308"/>
      <c r="H28" s="308"/>
      <c r="I28" s="308"/>
      <c r="J28" s="308"/>
      <c r="K28" s="308"/>
      <c r="L28" s="308"/>
      <c r="M28" s="308"/>
      <c r="N28" s="308"/>
      <c r="O28" s="308"/>
      <c r="P28" s="308"/>
      <c r="Q28" s="308"/>
      <c r="R28" s="308"/>
    </row>
    <row r="29" spans="1:18" ht="116.25" customHeight="1" x14ac:dyDescent="0.25">
      <c r="A29" s="756" t="s">
        <v>83</v>
      </c>
      <c r="B29" s="322" t="s">
        <v>199</v>
      </c>
      <c r="C29" s="445" t="s">
        <v>90</v>
      </c>
      <c r="D29" s="446" t="s">
        <v>678</v>
      </c>
      <c r="E29" s="307" t="s">
        <v>326</v>
      </c>
      <c r="F29" s="307" t="s">
        <v>326</v>
      </c>
      <c r="G29" s="307" t="s">
        <v>105</v>
      </c>
      <c r="H29" s="307" t="s">
        <v>105</v>
      </c>
      <c r="I29" s="307" t="s">
        <v>105</v>
      </c>
      <c r="J29" s="307" t="s">
        <v>340</v>
      </c>
      <c r="K29" s="307" t="s">
        <v>326</v>
      </c>
      <c r="L29" s="307" t="s">
        <v>326</v>
      </c>
      <c r="M29" s="307" t="s">
        <v>105</v>
      </c>
      <c r="N29" s="307" t="s">
        <v>105</v>
      </c>
      <c r="O29" s="307" t="s">
        <v>105</v>
      </c>
      <c r="P29" s="307" t="s">
        <v>105</v>
      </c>
      <c r="Q29" s="307" t="s">
        <v>326</v>
      </c>
      <c r="R29" s="307" t="s">
        <v>105</v>
      </c>
    </row>
    <row r="30" spans="1:18" ht="96" customHeight="1" x14ac:dyDescent="0.25">
      <c r="A30" s="757"/>
      <c r="B30" s="322" t="s">
        <v>200</v>
      </c>
      <c r="C30" s="445" t="s">
        <v>700</v>
      </c>
      <c r="D30" s="446" t="s">
        <v>677</v>
      </c>
      <c r="E30" s="307" t="s">
        <v>326</v>
      </c>
      <c r="F30" s="307" t="s">
        <v>326</v>
      </c>
      <c r="G30" s="307" t="s">
        <v>105</v>
      </c>
      <c r="H30" s="307" t="s">
        <v>105</v>
      </c>
      <c r="I30" s="307" t="s">
        <v>326</v>
      </c>
      <c r="J30" s="307" t="s">
        <v>340</v>
      </c>
      <c r="K30" s="307" t="s">
        <v>326</v>
      </c>
      <c r="L30" s="307" t="s">
        <v>326</v>
      </c>
      <c r="M30" s="307" t="s">
        <v>326</v>
      </c>
      <c r="N30" s="307" t="s">
        <v>105</v>
      </c>
      <c r="O30" s="307" t="s">
        <v>326</v>
      </c>
      <c r="P30" s="307" t="s">
        <v>105</v>
      </c>
      <c r="Q30" s="307" t="s">
        <v>326</v>
      </c>
      <c r="R30" s="307" t="s">
        <v>326</v>
      </c>
    </row>
    <row r="31" spans="1:18" ht="102.75" customHeight="1" x14ac:dyDescent="0.25">
      <c r="A31" s="757"/>
      <c r="B31" s="322" t="s">
        <v>197</v>
      </c>
      <c r="C31" s="445" t="s">
        <v>712</v>
      </c>
      <c r="D31" s="446" t="s">
        <v>677</v>
      </c>
      <c r="E31" s="307" t="s">
        <v>326</v>
      </c>
      <c r="F31" s="307" t="s">
        <v>326</v>
      </c>
      <c r="G31" s="307" t="s">
        <v>105</v>
      </c>
      <c r="H31" s="307" t="s">
        <v>105</v>
      </c>
      <c r="I31" s="307" t="s">
        <v>326</v>
      </c>
      <c r="J31" s="307" t="s">
        <v>340</v>
      </c>
      <c r="K31" s="307" t="s">
        <v>326</v>
      </c>
      <c r="L31" s="307" t="s">
        <v>326</v>
      </c>
      <c r="M31" s="307" t="s">
        <v>326</v>
      </c>
      <c r="N31" s="307" t="s">
        <v>105</v>
      </c>
      <c r="O31" s="307" t="s">
        <v>326</v>
      </c>
      <c r="P31" s="307" t="s">
        <v>105</v>
      </c>
      <c r="Q31" s="307" t="s">
        <v>326</v>
      </c>
      <c r="R31" s="307" t="s">
        <v>326</v>
      </c>
    </row>
    <row r="32" spans="1:18" ht="170.25" customHeight="1" x14ac:dyDescent="0.25">
      <c r="A32" s="758"/>
      <c r="B32" s="322" t="s">
        <v>152</v>
      </c>
      <c r="C32" s="445" t="s">
        <v>701</v>
      </c>
      <c r="D32" s="446" t="s">
        <v>713</v>
      </c>
      <c r="E32" s="307" t="s">
        <v>326</v>
      </c>
      <c r="F32" s="307" t="s">
        <v>326</v>
      </c>
      <c r="G32" s="307" t="s">
        <v>105</v>
      </c>
      <c r="H32" s="307" t="s">
        <v>105</v>
      </c>
      <c r="I32" s="307" t="s">
        <v>105</v>
      </c>
      <c r="J32" s="307" t="s">
        <v>340</v>
      </c>
      <c r="K32" s="307" t="s">
        <v>326</v>
      </c>
      <c r="L32" s="307" t="s">
        <v>326</v>
      </c>
      <c r="M32" s="307" t="s">
        <v>105</v>
      </c>
      <c r="N32" s="307" t="s">
        <v>105</v>
      </c>
      <c r="O32" s="307" t="s">
        <v>105</v>
      </c>
      <c r="P32" s="307" t="s">
        <v>105</v>
      </c>
      <c r="Q32" s="307" t="s">
        <v>326</v>
      </c>
      <c r="R32" s="307" t="s">
        <v>105</v>
      </c>
    </row>
    <row r="33" spans="1:18" x14ac:dyDescent="0.25">
      <c r="A33" s="326"/>
      <c r="B33" s="316"/>
      <c r="C33" s="308"/>
      <c r="D33" s="308"/>
      <c r="E33" s="308"/>
      <c r="F33" s="308"/>
      <c r="G33" s="308"/>
      <c r="H33" s="308"/>
      <c r="I33" s="308"/>
      <c r="J33" s="308"/>
      <c r="K33" s="308"/>
      <c r="L33" s="308"/>
      <c r="M33" s="308"/>
      <c r="N33" s="308"/>
      <c r="O33" s="308"/>
      <c r="P33" s="308"/>
      <c r="Q33" s="308"/>
      <c r="R33" s="308"/>
    </row>
    <row r="34" spans="1:18" ht="145.5" customHeight="1" x14ac:dyDescent="0.25">
      <c r="A34" s="756" t="s">
        <v>84</v>
      </c>
      <c r="B34" s="322" t="s">
        <v>337</v>
      </c>
      <c r="C34" s="311" t="s">
        <v>125</v>
      </c>
      <c r="D34" s="377" t="s">
        <v>675</v>
      </c>
      <c r="E34" s="307" t="s">
        <v>326</v>
      </c>
      <c r="F34" s="307" t="s">
        <v>326</v>
      </c>
      <c r="G34" s="307" t="s">
        <v>105</v>
      </c>
      <c r="H34" s="307" t="s">
        <v>105</v>
      </c>
      <c r="I34" s="307" t="s">
        <v>105</v>
      </c>
      <c r="J34" s="307" t="s">
        <v>340</v>
      </c>
      <c r="K34" s="307" t="s">
        <v>326</v>
      </c>
      <c r="L34" s="307" t="s">
        <v>326</v>
      </c>
      <c r="M34" s="307" t="s">
        <v>105</v>
      </c>
      <c r="N34" s="307" t="s">
        <v>105</v>
      </c>
      <c r="O34" s="307" t="s">
        <v>105</v>
      </c>
      <c r="P34" s="307" t="s">
        <v>105</v>
      </c>
      <c r="Q34" s="307" t="s">
        <v>326</v>
      </c>
      <c r="R34" s="307" t="s">
        <v>105</v>
      </c>
    </row>
    <row r="35" spans="1:18" ht="61.5" customHeight="1" x14ac:dyDescent="0.25">
      <c r="A35" s="757"/>
      <c r="B35" s="760" t="s">
        <v>338</v>
      </c>
      <c r="C35" s="311" t="s">
        <v>126</v>
      </c>
      <c r="D35" s="377" t="s">
        <v>676</v>
      </c>
      <c r="E35" s="307" t="s">
        <v>326</v>
      </c>
      <c r="F35" s="307" t="s">
        <v>326</v>
      </c>
      <c r="G35" s="307" t="s">
        <v>105</v>
      </c>
      <c r="H35" s="307" t="s">
        <v>105</v>
      </c>
      <c r="I35" s="307" t="s">
        <v>326</v>
      </c>
      <c r="J35" s="307" t="s">
        <v>340</v>
      </c>
      <c r="K35" s="307" t="s">
        <v>326</v>
      </c>
      <c r="L35" s="307" t="s">
        <v>326</v>
      </c>
      <c r="M35" s="307" t="s">
        <v>326</v>
      </c>
      <c r="N35" s="307" t="s">
        <v>105</v>
      </c>
      <c r="O35" s="307" t="s">
        <v>326</v>
      </c>
      <c r="P35" s="307" t="s">
        <v>105</v>
      </c>
      <c r="Q35" s="307" t="s">
        <v>326</v>
      </c>
      <c r="R35" s="307" t="s">
        <v>326</v>
      </c>
    </row>
    <row r="36" spans="1:18" ht="65.25" customHeight="1" x14ac:dyDescent="0.25">
      <c r="A36" s="757"/>
      <c r="B36" s="760"/>
      <c r="C36" s="311" t="s">
        <v>91</v>
      </c>
      <c r="D36" s="377" t="s">
        <v>676</v>
      </c>
      <c r="E36" s="307" t="s">
        <v>326</v>
      </c>
      <c r="F36" s="307" t="s">
        <v>326</v>
      </c>
      <c r="G36" s="307" t="s">
        <v>105</v>
      </c>
      <c r="H36" s="307" t="s">
        <v>105</v>
      </c>
      <c r="I36" s="307" t="s">
        <v>326</v>
      </c>
      <c r="J36" s="307" t="s">
        <v>340</v>
      </c>
      <c r="K36" s="307" t="s">
        <v>326</v>
      </c>
      <c r="L36" s="307" t="s">
        <v>326</v>
      </c>
      <c r="M36" s="307" t="s">
        <v>326</v>
      </c>
      <c r="N36" s="307" t="s">
        <v>105</v>
      </c>
      <c r="O36" s="307" t="s">
        <v>326</v>
      </c>
      <c r="P36" s="307" t="s">
        <v>105</v>
      </c>
      <c r="Q36" s="307" t="s">
        <v>326</v>
      </c>
      <c r="R36" s="307" t="s">
        <v>326</v>
      </c>
    </row>
    <row r="37" spans="1:18" ht="72" customHeight="1" x14ac:dyDescent="0.25">
      <c r="A37" s="757"/>
      <c r="B37" s="760" t="s">
        <v>152</v>
      </c>
      <c r="C37" s="311" t="s">
        <v>92</v>
      </c>
      <c r="D37" s="377" t="s">
        <v>672</v>
      </c>
      <c r="E37" s="307" t="s">
        <v>326</v>
      </c>
      <c r="F37" s="307" t="s">
        <v>326</v>
      </c>
      <c r="G37" s="307" t="s">
        <v>105</v>
      </c>
      <c r="H37" s="307" t="s">
        <v>105</v>
      </c>
      <c r="I37" s="307" t="s">
        <v>105</v>
      </c>
      <c r="J37" s="307" t="s">
        <v>340</v>
      </c>
      <c r="K37" s="307" t="s">
        <v>326</v>
      </c>
      <c r="L37" s="307" t="s">
        <v>326</v>
      </c>
      <c r="M37" s="307" t="s">
        <v>105</v>
      </c>
      <c r="N37" s="307" t="s">
        <v>105</v>
      </c>
      <c r="O37" s="307" t="s">
        <v>105</v>
      </c>
      <c r="P37" s="307" t="s">
        <v>105</v>
      </c>
      <c r="Q37" s="307" t="s">
        <v>326</v>
      </c>
      <c r="R37" s="307" t="s">
        <v>105</v>
      </c>
    </row>
    <row r="38" spans="1:18" ht="85.5" customHeight="1" x14ac:dyDescent="0.25">
      <c r="A38" s="757"/>
      <c r="B38" s="760"/>
      <c r="C38" s="311" t="s">
        <v>127</v>
      </c>
      <c r="D38" s="377" t="s">
        <v>673</v>
      </c>
      <c r="E38" s="307" t="s">
        <v>326</v>
      </c>
      <c r="F38" s="307" t="s">
        <v>326</v>
      </c>
      <c r="G38" s="307" t="s">
        <v>105</v>
      </c>
      <c r="H38" s="307" t="s">
        <v>105</v>
      </c>
      <c r="I38" s="307" t="s">
        <v>105</v>
      </c>
      <c r="J38" s="307" t="s">
        <v>340</v>
      </c>
      <c r="K38" s="307" t="s">
        <v>326</v>
      </c>
      <c r="L38" s="307" t="s">
        <v>326</v>
      </c>
      <c r="M38" s="307" t="s">
        <v>105</v>
      </c>
      <c r="N38" s="307" t="s">
        <v>105</v>
      </c>
      <c r="O38" s="307" t="s">
        <v>105</v>
      </c>
      <c r="P38" s="307" t="s">
        <v>105</v>
      </c>
      <c r="Q38" s="307" t="s">
        <v>326</v>
      </c>
      <c r="R38" s="307" t="s">
        <v>105</v>
      </c>
    </row>
    <row r="39" spans="1:18" ht="51" customHeight="1" x14ac:dyDescent="0.25">
      <c r="A39" s="757"/>
      <c r="B39" s="760"/>
      <c r="C39" s="311" t="s">
        <v>93</v>
      </c>
      <c r="D39" s="377" t="s">
        <v>674</v>
      </c>
      <c r="E39" s="307" t="s">
        <v>326</v>
      </c>
      <c r="F39" s="307" t="s">
        <v>326</v>
      </c>
      <c r="G39" s="307" t="s">
        <v>105</v>
      </c>
      <c r="H39" s="307" t="s">
        <v>105</v>
      </c>
      <c r="I39" s="307" t="s">
        <v>105</v>
      </c>
      <c r="J39" s="307" t="s">
        <v>340</v>
      </c>
      <c r="K39" s="307" t="s">
        <v>326</v>
      </c>
      <c r="L39" s="307" t="s">
        <v>326</v>
      </c>
      <c r="M39" s="307" t="s">
        <v>105</v>
      </c>
      <c r="N39" s="307" t="s">
        <v>105</v>
      </c>
      <c r="O39" s="307" t="s">
        <v>105</v>
      </c>
      <c r="P39" s="307" t="s">
        <v>105</v>
      </c>
      <c r="Q39" s="307" t="s">
        <v>326</v>
      </c>
      <c r="R39" s="307" t="s">
        <v>105</v>
      </c>
    </row>
    <row r="40" spans="1:18" ht="50.25" customHeight="1" x14ac:dyDescent="0.25">
      <c r="A40" s="757"/>
      <c r="B40" s="322" t="s">
        <v>339</v>
      </c>
      <c r="C40" s="311" t="s">
        <v>93</v>
      </c>
      <c r="D40" s="377" t="s">
        <v>670</v>
      </c>
      <c r="E40" s="307" t="s">
        <v>326</v>
      </c>
      <c r="F40" s="307" t="s">
        <v>326</v>
      </c>
      <c r="G40" s="307" t="s">
        <v>105</v>
      </c>
      <c r="H40" s="307" t="s">
        <v>105</v>
      </c>
      <c r="I40" s="307" t="s">
        <v>105</v>
      </c>
      <c r="J40" s="307" t="s">
        <v>340</v>
      </c>
      <c r="K40" s="307" t="s">
        <v>326</v>
      </c>
      <c r="L40" s="307" t="s">
        <v>326</v>
      </c>
      <c r="M40" s="307" t="s">
        <v>105</v>
      </c>
      <c r="N40" s="307" t="s">
        <v>105</v>
      </c>
      <c r="O40" s="307" t="s">
        <v>105</v>
      </c>
      <c r="P40" s="307" t="s">
        <v>105</v>
      </c>
      <c r="Q40" s="307" t="s">
        <v>326</v>
      </c>
      <c r="R40" s="307" t="s">
        <v>105</v>
      </c>
    </row>
    <row r="41" spans="1:18" ht="95.25" customHeight="1" x14ac:dyDescent="0.25">
      <c r="A41" s="758"/>
      <c r="B41" s="322" t="s">
        <v>132</v>
      </c>
      <c r="C41" s="311" t="s">
        <v>97</v>
      </c>
      <c r="D41" s="377" t="s">
        <v>671</v>
      </c>
      <c r="E41" s="307" t="s">
        <v>326</v>
      </c>
      <c r="F41" s="307" t="s">
        <v>326</v>
      </c>
      <c r="G41" s="307" t="s">
        <v>326</v>
      </c>
      <c r="H41" s="307" t="s">
        <v>326</v>
      </c>
      <c r="I41" s="307" t="s">
        <v>105</v>
      </c>
      <c r="J41" s="307" t="s">
        <v>340</v>
      </c>
      <c r="K41" s="307" t="s">
        <v>326</v>
      </c>
      <c r="L41" s="307" t="s">
        <v>326</v>
      </c>
      <c r="M41" s="307" t="s">
        <v>326</v>
      </c>
      <c r="N41" s="307" t="s">
        <v>326</v>
      </c>
      <c r="O41" s="307" t="s">
        <v>105</v>
      </c>
      <c r="P41" s="307" t="s">
        <v>105</v>
      </c>
      <c r="Q41" s="307" t="s">
        <v>326</v>
      </c>
      <c r="R41" s="307" t="s">
        <v>105</v>
      </c>
    </row>
    <row r="42" spans="1:18" x14ac:dyDescent="0.25">
      <c r="A42" s="326"/>
      <c r="B42" s="316"/>
      <c r="C42" s="308"/>
      <c r="D42" s="308"/>
      <c r="E42" s="308"/>
      <c r="F42" s="308"/>
      <c r="G42" s="308"/>
      <c r="H42" s="308"/>
      <c r="I42" s="308"/>
      <c r="J42" s="308"/>
      <c r="K42" s="308"/>
      <c r="L42" s="308"/>
      <c r="M42" s="308"/>
      <c r="N42" s="308"/>
      <c r="O42" s="308"/>
      <c r="P42" s="308"/>
      <c r="Q42" s="308"/>
      <c r="R42" s="308"/>
    </row>
    <row r="43" spans="1:18" ht="124.5" customHeight="1" x14ac:dyDescent="0.25">
      <c r="A43" s="756" t="s">
        <v>68</v>
      </c>
      <c r="B43" s="322" t="s">
        <v>198</v>
      </c>
      <c r="C43" s="311" t="s">
        <v>87</v>
      </c>
      <c r="D43" s="377" t="s">
        <v>668</v>
      </c>
      <c r="E43" s="307" t="s">
        <v>326</v>
      </c>
      <c r="F43" s="307" t="s">
        <v>326</v>
      </c>
      <c r="G43" s="307" t="s">
        <v>105</v>
      </c>
      <c r="H43" s="307" t="s">
        <v>105</v>
      </c>
      <c r="I43" s="307" t="s">
        <v>105</v>
      </c>
      <c r="J43" s="307" t="s">
        <v>340</v>
      </c>
      <c r="K43" s="307" t="s">
        <v>326</v>
      </c>
      <c r="L43" s="307" t="s">
        <v>326</v>
      </c>
      <c r="M43" s="307" t="s">
        <v>105</v>
      </c>
      <c r="N43" s="307" t="s">
        <v>105</v>
      </c>
      <c r="O43" s="307" t="s">
        <v>105</v>
      </c>
      <c r="P43" s="307" t="s">
        <v>105</v>
      </c>
      <c r="Q43" s="307" t="s">
        <v>326</v>
      </c>
      <c r="R43" s="307" t="s">
        <v>105</v>
      </c>
    </row>
    <row r="44" spans="1:18" ht="128.25" customHeight="1" x14ac:dyDescent="0.25">
      <c r="A44" s="757"/>
      <c r="B44" s="322" t="s">
        <v>325</v>
      </c>
      <c r="C44" s="311" t="s">
        <v>87</v>
      </c>
      <c r="D44" s="377" t="s">
        <v>669</v>
      </c>
      <c r="E44" s="307" t="s">
        <v>326</v>
      </c>
      <c r="F44" s="307" t="s">
        <v>326</v>
      </c>
      <c r="G44" s="307" t="s">
        <v>105</v>
      </c>
      <c r="H44" s="307" t="s">
        <v>105</v>
      </c>
      <c r="I44" s="307" t="s">
        <v>105</v>
      </c>
      <c r="J44" s="307" t="s">
        <v>340</v>
      </c>
      <c r="K44" s="307" t="s">
        <v>326</v>
      </c>
      <c r="L44" s="307" t="s">
        <v>326</v>
      </c>
      <c r="M44" s="307" t="s">
        <v>105</v>
      </c>
      <c r="N44" s="307" t="s">
        <v>105</v>
      </c>
      <c r="O44" s="307" t="s">
        <v>105</v>
      </c>
      <c r="P44" s="307" t="s">
        <v>105</v>
      </c>
      <c r="Q44" s="307" t="s">
        <v>326</v>
      </c>
      <c r="R44" s="307" t="s">
        <v>105</v>
      </c>
    </row>
    <row r="45" spans="1:18" ht="147.75" customHeight="1" x14ac:dyDescent="0.25">
      <c r="A45" s="758"/>
      <c r="B45" s="322" t="s">
        <v>154</v>
      </c>
      <c r="C45" s="311" t="s">
        <v>98</v>
      </c>
      <c r="D45" s="377" t="s">
        <v>725</v>
      </c>
      <c r="E45" s="307" t="s">
        <v>326</v>
      </c>
      <c r="F45" s="307" t="s">
        <v>326</v>
      </c>
      <c r="G45" s="307" t="s">
        <v>326</v>
      </c>
      <c r="H45" s="307" t="s">
        <v>326</v>
      </c>
      <c r="I45" s="307" t="s">
        <v>105</v>
      </c>
      <c r="J45" s="307" t="s">
        <v>340</v>
      </c>
      <c r="K45" s="307" t="s">
        <v>326</v>
      </c>
      <c r="L45" s="307" t="s">
        <v>326</v>
      </c>
      <c r="M45" s="307" t="s">
        <v>326</v>
      </c>
      <c r="N45" s="307" t="s">
        <v>326</v>
      </c>
      <c r="O45" s="307" t="s">
        <v>105</v>
      </c>
      <c r="P45" s="307" t="s">
        <v>105</v>
      </c>
      <c r="Q45" s="307" t="s">
        <v>326</v>
      </c>
      <c r="R45" s="307" t="s">
        <v>105</v>
      </c>
    </row>
    <row r="46" spans="1:18" x14ac:dyDescent="0.25">
      <c r="A46" s="326"/>
      <c r="B46" s="316"/>
      <c r="C46" s="308"/>
      <c r="D46" s="308"/>
      <c r="E46" s="308"/>
      <c r="F46" s="308"/>
      <c r="G46" s="308"/>
      <c r="H46" s="308"/>
      <c r="I46" s="308"/>
      <c r="J46" s="308"/>
      <c r="K46" s="308"/>
      <c r="L46" s="308"/>
      <c r="M46" s="308"/>
      <c r="N46" s="308"/>
      <c r="O46" s="308"/>
      <c r="P46" s="308"/>
      <c r="Q46" s="308"/>
      <c r="R46" s="308"/>
    </row>
    <row r="47" spans="1:18" ht="133.5" customHeight="1" x14ac:dyDescent="0.25">
      <c r="A47" s="325" t="s">
        <v>86</v>
      </c>
      <c r="B47" s="322" t="s">
        <v>197</v>
      </c>
      <c r="C47" s="311" t="s">
        <v>94</v>
      </c>
      <c r="D47" s="377" t="s">
        <v>667</v>
      </c>
      <c r="E47" s="307" t="s">
        <v>326</v>
      </c>
      <c r="F47" s="307" t="s">
        <v>326</v>
      </c>
      <c r="G47" s="307" t="s">
        <v>105</v>
      </c>
      <c r="H47" s="307" t="s">
        <v>105</v>
      </c>
      <c r="I47" s="307" t="s">
        <v>326</v>
      </c>
      <c r="J47" s="307" t="s">
        <v>340</v>
      </c>
      <c r="K47" s="307" t="s">
        <v>326</v>
      </c>
      <c r="L47" s="307" t="s">
        <v>326</v>
      </c>
      <c r="M47" s="307" t="s">
        <v>326</v>
      </c>
      <c r="N47" s="307" t="s">
        <v>105</v>
      </c>
      <c r="O47" s="307" t="s">
        <v>326</v>
      </c>
      <c r="P47" s="307" t="s">
        <v>105</v>
      </c>
      <c r="Q47" s="307" t="s">
        <v>326</v>
      </c>
      <c r="R47" s="307" t="s">
        <v>326</v>
      </c>
    </row>
    <row r="48" spans="1:18" x14ac:dyDescent="0.25">
      <c r="B48" s="323"/>
      <c r="C48" s="312"/>
      <c r="D48" s="312"/>
    </row>
  </sheetData>
  <mergeCells count="13">
    <mergeCell ref="B35:B36"/>
    <mergeCell ref="B37:B39"/>
    <mergeCell ref="D6:D7"/>
    <mergeCell ref="D17:D18"/>
    <mergeCell ref="D26:D27"/>
    <mergeCell ref="A29:A32"/>
    <mergeCell ref="A34:A41"/>
    <mergeCell ref="A43:A45"/>
    <mergeCell ref="A20:A21"/>
    <mergeCell ref="A6:A10"/>
    <mergeCell ref="A12:A15"/>
    <mergeCell ref="A17:A18"/>
    <mergeCell ref="A23:A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6"/>
  <sheetViews>
    <sheetView topLeftCell="A63" workbookViewId="0">
      <selection activeCell="F5" sqref="F5"/>
    </sheetView>
  </sheetViews>
  <sheetFormatPr defaultRowHeight="15" x14ac:dyDescent="0.25"/>
  <cols>
    <col min="1" max="1" width="6.140625" style="1" bestFit="1" customWidth="1"/>
    <col min="2" max="2" width="69.7109375" style="1" customWidth="1"/>
    <col min="3" max="3" width="28.28515625" style="1" customWidth="1"/>
    <col min="4" max="4" width="36.140625" style="1" customWidth="1"/>
    <col min="5" max="5" width="9.140625" style="1" customWidth="1"/>
    <col min="6" max="16384" width="9.140625" style="1"/>
  </cols>
  <sheetData>
    <row r="1" spans="1:4" ht="21" x14ac:dyDescent="0.35">
      <c r="A1" s="765" t="s">
        <v>605</v>
      </c>
      <c r="B1" s="765"/>
      <c r="C1" s="765"/>
      <c r="D1" s="765"/>
    </row>
    <row r="2" spans="1:4" x14ac:dyDescent="0.25">
      <c r="A2" s="327" t="s">
        <v>341</v>
      </c>
      <c r="B2" s="347" t="s">
        <v>342</v>
      </c>
      <c r="C2" s="327" t="s">
        <v>343</v>
      </c>
      <c r="D2" s="327" t="s">
        <v>344</v>
      </c>
    </row>
    <row r="3" spans="1:4" ht="32.25" customHeight="1" x14ac:dyDescent="0.25">
      <c r="A3" s="766" t="s">
        <v>519</v>
      </c>
      <c r="B3" s="767"/>
      <c r="C3" s="767"/>
      <c r="D3" s="768"/>
    </row>
    <row r="4" spans="1:4" ht="96" x14ac:dyDescent="0.25">
      <c r="A4" s="356" t="s">
        <v>515</v>
      </c>
      <c r="B4" s="362" t="s">
        <v>493</v>
      </c>
      <c r="C4" s="333" t="s">
        <v>494</v>
      </c>
      <c r="D4" s="359" t="s">
        <v>500</v>
      </c>
    </row>
    <row r="5" spans="1:4" ht="36" x14ac:dyDescent="0.25">
      <c r="A5" s="356" t="s">
        <v>516</v>
      </c>
      <c r="B5" s="362" t="s">
        <v>453</v>
      </c>
      <c r="C5" s="333" t="s">
        <v>495</v>
      </c>
      <c r="D5" s="359" t="s">
        <v>500</v>
      </c>
    </row>
    <row r="6" spans="1:4" x14ac:dyDescent="0.25">
      <c r="A6" s="356" t="s">
        <v>517</v>
      </c>
      <c r="B6" s="362" t="s">
        <v>492</v>
      </c>
      <c r="C6" s="333" t="s">
        <v>496</v>
      </c>
      <c r="D6" s="359" t="s">
        <v>500</v>
      </c>
    </row>
    <row r="7" spans="1:4" ht="24" x14ac:dyDescent="0.25">
      <c r="A7" s="356" t="s">
        <v>518</v>
      </c>
      <c r="B7" s="362" t="s">
        <v>566</v>
      </c>
      <c r="C7" s="333" t="s">
        <v>567</v>
      </c>
      <c r="D7" s="359" t="s">
        <v>500</v>
      </c>
    </row>
    <row r="8" spans="1:4" ht="16.5" customHeight="1" x14ac:dyDescent="0.25">
      <c r="A8" s="356" t="s">
        <v>565</v>
      </c>
      <c r="B8" s="362" t="s">
        <v>638</v>
      </c>
      <c r="C8" s="333" t="s">
        <v>497</v>
      </c>
      <c r="D8" s="359" t="s">
        <v>501</v>
      </c>
    </row>
    <row r="9" spans="1:4" x14ac:dyDescent="0.25">
      <c r="A9" s="354"/>
      <c r="B9" s="355"/>
      <c r="C9" s="353"/>
      <c r="D9" s="363"/>
    </row>
    <row r="10" spans="1:4" x14ac:dyDescent="0.25">
      <c r="A10" s="349">
        <v>1</v>
      </c>
      <c r="B10" s="775" t="s">
        <v>512</v>
      </c>
      <c r="C10" s="775"/>
      <c r="D10" s="775"/>
    </row>
    <row r="11" spans="1:4" x14ac:dyDescent="0.25">
      <c r="A11" s="349" t="s">
        <v>346</v>
      </c>
      <c r="B11" s="769" t="s">
        <v>521</v>
      </c>
      <c r="C11" s="770"/>
      <c r="D11" s="771"/>
    </row>
    <row r="12" spans="1:4" x14ac:dyDescent="0.25">
      <c r="A12" s="307" t="s">
        <v>454</v>
      </c>
      <c r="B12" s="336" t="s">
        <v>379</v>
      </c>
      <c r="C12" s="333" t="s">
        <v>455</v>
      </c>
      <c r="D12" s="359" t="s">
        <v>435</v>
      </c>
    </row>
    <row r="13" spans="1:4" ht="36" x14ac:dyDescent="0.25">
      <c r="A13" s="364" t="s">
        <v>456</v>
      </c>
      <c r="B13" s="332" t="s">
        <v>498</v>
      </c>
      <c r="C13" s="333" t="s">
        <v>505</v>
      </c>
      <c r="D13" s="359" t="s">
        <v>436</v>
      </c>
    </row>
    <row r="14" spans="1:4" x14ac:dyDescent="0.25">
      <c r="A14" s="307" t="s">
        <v>457</v>
      </c>
      <c r="B14" s="336" t="s">
        <v>383</v>
      </c>
      <c r="C14" s="333" t="s">
        <v>499</v>
      </c>
      <c r="D14" s="359" t="s">
        <v>436</v>
      </c>
    </row>
    <row r="15" spans="1:4" ht="24" x14ac:dyDescent="0.25">
      <c r="A15" s="307" t="s">
        <v>458</v>
      </c>
      <c r="B15" s="336" t="s">
        <v>459</v>
      </c>
      <c r="C15" s="333" t="s">
        <v>455</v>
      </c>
      <c r="D15" s="359" t="s">
        <v>447</v>
      </c>
    </row>
    <row r="16" spans="1:4" x14ac:dyDescent="0.25">
      <c r="A16" s="307" t="s">
        <v>460</v>
      </c>
      <c r="B16" s="336" t="s">
        <v>520</v>
      </c>
      <c r="C16" s="333" t="s">
        <v>455</v>
      </c>
      <c r="D16" s="359" t="s">
        <v>447</v>
      </c>
    </row>
    <row r="17" spans="1:4" x14ac:dyDescent="0.25">
      <c r="A17" s="307" t="s">
        <v>461</v>
      </c>
      <c r="B17" s="336" t="s">
        <v>462</v>
      </c>
      <c r="C17" s="333" t="s">
        <v>455</v>
      </c>
      <c r="D17" s="359" t="s">
        <v>447</v>
      </c>
    </row>
    <row r="18" spans="1:4" x14ac:dyDescent="0.25">
      <c r="A18" s="307" t="s">
        <v>463</v>
      </c>
      <c r="B18" s="332" t="s">
        <v>473</v>
      </c>
      <c r="C18" s="333" t="s">
        <v>455</v>
      </c>
      <c r="D18" s="359" t="s">
        <v>502</v>
      </c>
    </row>
    <row r="19" spans="1:4" x14ac:dyDescent="0.25">
      <c r="A19" s="307" t="s">
        <v>464</v>
      </c>
      <c r="B19" s="334" t="s">
        <v>409</v>
      </c>
      <c r="C19" s="333" t="s">
        <v>455</v>
      </c>
      <c r="D19" s="359" t="s">
        <v>442</v>
      </c>
    </row>
    <row r="20" spans="1:4" x14ac:dyDescent="0.25">
      <c r="A20" s="307" t="s">
        <v>524</v>
      </c>
      <c r="B20" s="334" t="s">
        <v>411</v>
      </c>
      <c r="C20" s="333" t="s">
        <v>455</v>
      </c>
      <c r="D20" s="359" t="s">
        <v>442</v>
      </c>
    </row>
    <row r="21" spans="1:4" ht="24" x14ac:dyDescent="0.25">
      <c r="A21" s="307" t="s">
        <v>525</v>
      </c>
      <c r="B21" s="334" t="s">
        <v>522</v>
      </c>
      <c r="C21" s="333" t="s">
        <v>455</v>
      </c>
      <c r="D21" s="359" t="s">
        <v>433</v>
      </c>
    </row>
    <row r="22" spans="1:4" ht="24" x14ac:dyDescent="0.25">
      <c r="A22" s="307" t="s">
        <v>526</v>
      </c>
      <c r="B22" s="334" t="s">
        <v>474</v>
      </c>
      <c r="C22" s="333" t="s">
        <v>455</v>
      </c>
      <c r="D22" s="359" t="s">
        <v>523</v>
      </c>
    </row>
    <row r="23" spans="1:4" ht="24" x14ac:dyDescent="0.25">
      <c r="A23" s="307" t="s">
        <v>527</v>
      </c>
      <c r="B23" s="334" t="s">
        <v>465</v>
      </c>
      <c r="C23" s="333" t="s">
        <v>455</v>
      </c>
      <c r="D23" s="359" t="s">
        <v>523</v>
      </c>
    </row>
    <row r="24" spans="1:4" x14ac:dyDescent="0.25">
      <c r="A24" s="349" t="s">
        <v>348</v>
      </c>
      <c r="B24" s="769" t="s">
        <v>511</v>
      </c>
      <c r="C24" s="770"/>
      <c r="D24" s="771"/>
    </row>
    <row r="25" spans="1:4" x14ac:dyDescent="0.25">
      <c r="A25" s="307" t="s">
        <v>466</v>
      </c>
      <c r="B25" s="339" t="s">
        <v>395</v>
      </c>
      <c r="C25" s="333" t="s">
        <v>499</v>
      </c>
      <c r="D25" s="345" t="s">
        <v>442</v>
      </c>
    </row>
    <row r="26" spans="1:4" x14ac:dyDescent="0.25">
      <c r="A26" s="307" t="s">
        <v>467</v>
      </c>
      <c r="B26" s="334" t="s">
        <v>468</v>
      </c>
      <c r="C26" s="333" t="s">
        <v>499</v>
      </c>
      <c r="D26" s="345" t="s">
        <v>442</v>
      </c>
    </row>
    <row r="27" spans="1:4" x14ac:dyDescent="0.25">
      <c r="A27" s="307" t="s">
        <v>469</v>
      </c>
      <c r="B27" s="334" t="s">
        <v>399</v>
      </c>
      <c r="C27" s="333" t="s">
        <v>499</v>
      </c>
      <c r="D27" s="345" t="s">
        <v>442</v>
      </c>
    </row>
    <row r="28" spans="1:4" x14ac:dyDescent="0.25">
      <c r="A28" s="307" t="s">
        <v>470</v>
      </c>
      <c r="B28" s="334" t="s">
        <v>401</v>
      </c>
      <c r="C28" s="333" t="s">
        <v>499</v>
      </c>
      <c r="D28" s="345" t="s">
        <v>434</v>
      </c>
    </row>
    <row r="29" spans="1:4" x14ac:dyDescent="0.25">
      <c r="A29" s="307" t="s">
        <v>471</v>
      </c>
      <c r="B29" s="334" t="s">
        <v>403</v>
      </c>
      <c r="C29" s="333" t="s">
        <v>499</v>
      </c>
      <c r="D29" s="345" t="s">
        <v>443</v>
      </c>
    </row>
    <row r="30" spans="1:4" x14ac:dyDescent="0.25">
      <c r="A30" s="307" t="s">
        <v>472</v>
      </c>
      <c r="B30" s="340" t="s">
        <v>405</v>
      </c>
      <c r="C30" s="333" t="s">
        <v>499</v>
      </c>
      <c r="D30" s="345" t="s">
        <v>443</v>
      </c>
    </row>
    <row r="31" spans="1:4" x14ac:dyDescent="0.25">
      <c r="A31" s="356"/>
      <c r="B31" s="772"/>
      <c r="C31" s="773"/>
      <c r="D31" s="774"/>
    </row>
    <row r="32" spans="1:4" x14ac:dyDescent="0.25">
      <c r="A32" s="349">
        <v>2</v>
      </c>
      <c r="B32" s="775" t="s">
        <v>513</v>
      </c>
      <c r="C32" s="775"/>
      <c r="D32" s="775"/>
    </row>
    <row r="33" spans="1:4" x14ac:dyDescent="0.25">
      <c r="A33" s="349" t="s">
        <v>370</v>
      </c>
      <c r="B33" s="769" t="s">
        <v>475</v>
      </c>
      <c r="C33" s="770"/>
      <c r="D33" s="771"/>
    </row>
    <row r="34" spans="1:4" ht="24" x14ac:dyDescent="0.25">
      <c r="A34" s="307" t="s">
        <v>476</v>
      </c>
      <c r="B34" s="339" t="s">
        <v>528</v>
      </c>
      <c r="C34" s="333" t="s">
        <v>506</v>
      </c>
      <c r="D34" s="359" t="s">
        <v>433</v>
      </c>
    </row>
    <row r="35" spans="1:4" x14ac:dyDescent="0.25">
      <c r="A35" s="307" t="s">
        <v>477</v>
      </c>
      <c r="B35" s="339" t="s">
        <v>373</v>
      </c>
      <c r="C35" s="333" t="s">
        <v>499</v>
      </c>
      <c r="D35" s="359" t="s">
        <v>434</v>
      </c>
    </row>
    <row r="36" spans="1:4" x14ac:dyDescent="0.25">
      <c r="A36" s="307" t="s">
        <v>478</v>
      </c>
      <c r="B36" s="339" t="s">
        <v>375</v>
      </c>
      <c r="C36" s="333" t="s">
        <v>507</v>
      </c>
      <c r="D36" s="359" t="s">
        <v>434</v>
      </c>
    </row>
    <row r="37" spans="1:4" x14ac:dyDescent="0.25">
      <c r="A37" s="307" t="s">
        <v>479</v>
      </c>
      <c r="B37" s="334" t="s">
        <v>529</v>
      </c>
      <c r="C37" s="333" t="s">
        <v>428</v>
      </c>
      <c r="D37" s="359" t="s">
        <v>434</v>
      </c>
    </row>
    <row r="38" spans="1:4" x14ac:dyDescent="0.25">
      <c r="A38" s="349" t="s">
        <v>372</v>
      </c>
      <c r="B38" s="769" t="s">
        <v>608</v>
      </c>
      <c r="C38" s="770"/>
      <c r="D38" s="771"/>
    </row>
    <row r="39" spans="1:4" x14ac:dyDescent="0.25">
      <c r="A39" s="360" t="s">
        <v>480</v>
      </c>
      <c r="B39" s="332" t="s">
        <v>413</v>
      </c>
      <c r="C39" s="333" t="s">
        <v>455</v>
      </c>
      <c r="D39" s="359" t="s">
        <v>532</v>
      </c>
    </row>
    <row r="40" spans="1:4" x14ac:dyDescent="0.25">
      <c r="A40" s="370" t="s">
        <v>481</v>
      </c>
      <c r="B40" s="371" t="s">
        <v>540</v>
      </c>
      <c r="C40" s="335" t="s">
        <v>428</v>
      </c>
      <c r="D40" s="357" t="s">
        <v>532</v>
      </c>
    </row>
    <row r="41" spans="1:4" ht="24" x14ac:dyDescent="0.25">
      <c r="A41" s="360" t="s">
        <v>482</v>
      </c>
      <c r="B41" s="334" t="s">
        <v>541</v>
      </c>
      <c r="C41" s="333" t="s">
        <v>428</v>
      </c>
      <c r="D41" s="357" t="s">
        <v>532</v>
      </c>
    </row>
    <row r="42" spans="1:4" ht="24" x14ac:dyDescent="0.25">
      <c r="A42" s="360" t="s">
        <v>484</v>
      </c>
      <c r="B42" s="334" t="s">
        <v>483</v>
      </c>
      <c r="C42" s="333" t="s">
        <v>351</v>
      </c>
      <c r="D42" s="357" t="s">
        <v>532</v>
      </c>
    </row>
    <row r="43" spans="1:4" ht="24" x14ac:dyDescent="0.25">
      <c r="A43" s="307" t="s">
        <v>530</v>
      </c>
      <c r="B43" s="358" t="s">
        <v>542</v>
      </c>
      <c r="C43" s="365" t="s">
        <v>506</v>
      </c>
      <c r="D43" s="366" t="s">
        <v>533</v>
      </c>
    </row>
    <row r="44" spans="1:4" x14ac:dyDescent="0.25">
      <c r="A44" s="369" t="s">
        <v>531</v>
      </c>
      <c r="B44" s="334" t="s">
        <v>543</v>
      </c>
      <c r="C44" s="333" t="s">
        <v>351</v>
      </c>
      <c r="D44" s="359" t="s">
        <v>503</v>
      </c>
    </row>
    <row r="45" spans="1:4" x14ac:dyDescent="0.25">
      <c r="A45" s="349">
        <v>3</v>
      </c>
      <c r="B45" s="775" t="s">
        <v>514</v>
      </c>
      <c r="C45" s="775"/>
      <c r="D45" s="775"/>
    </row>
    <row r="46" spans="1:4" ht="36" x14ac:dyDescent="0.25">
      <c r="A46" s="360" t="s">
        <v>378</v>
      </c>
      <c r="B46" s="361" t="s">
        <v>535</v>
      </c>
      <c r="C46" s="360" t="s">
        <v>536</v>
      </c>
      <c r="D46" s="359" t="s">
        <v>534</v>
      </c>
    </row>
    <row r="47" spans="1:4" ht="24" x14ac:dyDescent="0.25">
      <c r="A47" s="360" t="s">
        <v>380</v>
      </c>
      <c r="B47" s="361" t="s">
        <v>485</v>
      </c>
      <c r="C47" s="360" t="s">
        <v>537</v>
      </c>
      <c r="D47" s="359" t="s">
        <v>502</v>
      </c>
    </row>
    <row r="48" spans="1:4" ht="24" x14ac:dyDescent="0.25">
      <c r="A48" s="360" t="s">
        <v>382</v>
      </c>
      <c r="B48" s="334" t="s">
        <v>486</v>
      </c>
      <c r="C48" s="360" t="s">
        <v>537</v>
      </c>
      <c r="D48" s="359" t="s">
        <v>442</v>
      </c>
    </row>
    <row r="49" spans="1:4" x14ac:dyDescent="0.25">
      <c r="A49" s="367"/>
      <c r="B49" s="348"/>
      <c r="C49" s="353"/>
      <c r="D49" s="363"/>
    </row>
    <row r="50" spans="1:4" x14ac:dyDescent="0.25">
      <c r="A50" s="367"/>
      <c r="B50" s="355"/>
      <c r="C50" s="353"/>
      <c r="D50" s="363"/>
    </row>
    <row r="51" spans="1:4" x14ac:dyDescent="0.25">
      <c r="A51" s="367"/>
      <c r="B51" s="355"/>
      <c r="C51" s="353"/>
      <c r="D51" s="363"/>
    </row>
    <row r="52" spans="1:4" ht="18" x14ac:dyDescent="0.25">
      <c r="A52" s="776" t="s">
        <v>574</v>
      </c>
      <c r="B52" s="777"/>
      <c r="C52" s="777"/>
      <c r="D52" s="778"/>
    </row>
    <row r="53" spans="1:4" x14ac:dyDescent="0.25">
      <c r="A53" s="766" t="s">
        <v>487</v>
      </c>
      <c r="B53" s="767"/>
      <c r="C53" s="767"/>
      <c r="D53" s="768"/>
    </row>
    <row r="54" spans="1:4" ht="24" x14ac:dyDescent="0.25">
      <c r="A54" s="307" t="s">
        <v>550</v>
      </c>
      <c r="B54" s="306" t="s">
        <v>544</v>
      </c>
      <c r="C54" s="333" t="s">
        <v>508</v>
      </c>
      <c r="D54" s="307" t="s">
        <v>504</v>
      </c>
    </row>
    <row r="55" spans="1:4" ht="48" x14ac:dyDescent="0.25">
      <c r="A55" s="307" t="s">
        <v>551</v>
      </c>
      <c r="B55" s="383" t="s">
        <v>662</v>
      </c>
      <c r="C55" s="333" t="s">
        <v>509</v>
      </c>
      <c r="D55" s="359" t="s">
        <v>538</v>
      </c>
    </row>
    <row r="56" spans="1:4" ht="48" x14ac:dyDescent="0.25">
      <c r="A56" s="307" t="s">
        <v>552</v>
      </c>
      <c r="B56" s="383" t="s">
        <v>663</v>
      </c>
      <c r="C56" s="333" t="s">
        <v>648</v>
      </c>
      <c r="D56" s="359" t="s">
        <v>538</v>
      </c>
    </row>
    <row r="57" spans="1:4" x14ac:dyDescent="0.25">
      <c r="A57" s="307" t="s">
        <v>553</v>
      </c>
      <c r="B57" s="306" t="s">
        <v>545</v>
      </c>
      <c r="C57" s="333" t="s">
        <v>351</v>
      </c>
      <c r="D57" s="359" t="s">
        <v>354</v>
      </c>
    </row>
    <row r="58" spans="1:4" ht="24" x14ac:dyDescent="0.25">
      <c r="A58" s="307" t="s">
        <v>554</v>
      </c>
      <c r="B58" s="332" t="s">
        <v>546</v>
      </c>
      <c r="C58" s="333" t="s">
        <v>510</v>
      </c>
      <c r="D58" s="359" t="s">
        <v>354</v>
      </c>
    </row>
    <row r="59" spans="1:4" ht="36" x14ac:dyDescent="0.25">
      <c r="A59" s="307" t="s">
        <v>555</v>
      </c>
      <c r="B59" s="306" t="s">
        <v>547</v>
      </c>
      <c r="C59" s="333" t="s">
        <v>506</v>
      </c>
      <c r="D59" s="359" t="s">
        <v>354</v>
      </c>
    </row>
    <row r="60" spans="1:4" ht="24" x14ac:dyDescent="0.25">
      <c r="A60" s="307" t="s">
        <v>556</v>
      </c>
      <c r="B60" s="306" t="s">
        <v>539</v>
      </c>
      <c r="C60" s="333" t="s">
        <v>510</v>
      </c>
      <c r="D60" s="359" t="s">
        <v>354</v>
      </c>
    </row>
    <row r="61" spans="1:4" ht="24" x14ac:dyDescent="0.25">
      <c r="A61" s="307" t="s">
        <v>557</v>
      </c>
      <c r="B61" s="306" t="s">
        <v>548</v>
      </c>
      <c r="C61" s="333" t="s">
        <v>510</v>
      </c>
      <c r="D61" s="359" t="s">
        <v>354</v>
      </c>
    </row>
    <row r="62" spans="1:4" ht="24" x14ac:dyDescent="0.25">
      <c r="A62" s="307" t="s">
        <v>647</v>
      </c>
      <c r="B62" s="362" t="s">
        <v>549</v>
      </c>
      <c r="C62" s="333" t="s">
        <v>428</v>
      </c>
      <c r="D62" s="359" t="s">
        <v>354</v>
      </c>
    </row>
    <row r="63" spans="1:4" x14ac:dyDescent="0.25">
      <c r="A63" s="769" t="s">
        <v>646</v>
      </c>
      <c r="B63" s="770"/>
      <c r="C63" s="770"/>
      <c r="D63" s="771"/>
    </row>
    <row r="64" spans="1:4" x14ac:dyDescent="0.25">
      <c r="A64" s="307" t="s">
        <v>639</v>
      </c>
      <c r="B64" s="362" t="s">
        <v>640</v>
      </c>
      <c r="C64" s="333" t="s">
        <v>641</v>
      </c>
      <c r="D64" s="359" t="s">
        <v>642</v>
      </c>
    </row>
    <row r="65" spans="1:5" ht="24" x14ac:dyDescent="0.25">
      <c r="A65" s="307" t="s">
        <v>643</v>
      </c>
      <c r="B65" s="362" t="s">
        <v>644</v>
      </c>
      <c r="C65" s="333" t="s">
        <v>645</v>
      </c>
      <c r="D65" s="359" t="s">
        <v>642</v>
      </c>
    </row>
    <row r="66" spans="1:5" x14ac:dyDescent="0.25">
      <c r="A66" s="769" t="s">
        <v>559</v>
      </c>
      <c r="B66" s="770"/>
      <c r="C66" s="770"/>
      <c r="D66" s="771"/>
    </row>
    <row r="67" spans="1:5" ht="36" x14ac:dyDescent="0.25">
      <c r="A67" s="307" t="s">
        <v>558</v>
      </c>
      <c r="B67" s="306" t="s">
        <v>563</v>
      </c>
      <c r="C67" s="333" t="s">
        <v>564</v>
      </c>
      <c r="D67" s="359" t="s">
        <v>443</v>
      </c>
    </row>
    <row r="68" spans="1:5" ht="36" x14ac:dyDescent="0.25">
      <c r="A68" s="307" t="s">
        <v>560</v>
      </c>
      <c r="B68" s="306" t="s">
        <v>568</v>
      </c>
      <c r="C68" s="333" t="s">
        <v>569</v>
      </c>
      <c r="D68" s="359" t="s">
        <v>442</v>
      </c>
    </row>
    <row r="69" spans="1:5" ht="24" x14ac:dyDescent="0.25">
      <c r="A69" s="307" t="s">
        <v>561</v>
      </c>
      <c r="B69" s="306" t="s">
        <v>570</v>
      </c>
      <c r="C69" s="333" t="s">
        <v>571</v>
      </c>
      <c r="D69" s="359" t="s">
        <v>443</v>
      </c>
    </row>
    <row r="70" spans="1:5" ht="24" x14ac:dyDescent="0.25">
      <c r="A70" s="307" t="s">
        <v>562</v>
      </c>
      <c r="B70" s="306" t="s">
        <v>572</v>
      </c>
      <c r="C70" s="333" t="s">
        <v>573</v>
      </c>
      <c r="D70" s="359" t="s">
        <v>443</v>
      </c>
    </row>
    <row r="71" spans="1:5" ht="29.25" customHeight="1" x14ac:dyDescent="0.25">
      <c r="A71" s="769" t="s">
        <v>587</v>
      </c>
      <c r="B71" s="770"/>
      <c r="C71" s="770"/>
      <c r="D71" s="771"/>
    </row>
    <row r="72" spans="1:5" ht="36" x14ac:dyDescent="0.25">
      <c r="A72" s="307" t="s">
        <v>575</v>
      </c>
      <c r="B72" s="306" t="s">
        <v>579</v>
      </c>
      <c r="C72" s="333" t="s">
        <v>600</v>
      </c>
      <c r="D72" s="359" t="s">
        <v>584</v>
      </c>
      <c r="E72" s="372"/>
    </row>
    <row r="73" spans="1:5" ht="48" x14ac:dyDescent="0.25">
      <c r="A73" s="307" t="s">
        <v>576</v>
      </c>
      <c r="B73" s="306" t="s">
        <v>585</v>
      </c>
      <c r="C73" s="333" t="s">
        <v>601</v>
      </c>
      <c r="D73" s="359" t="s">
        <v>584</v>
      </c>
    </row>
    <row r="74" spans="1:5" ht="36" x14ac:dyDescent="0.25">
      <c r="A74" s="307" t="s">
        <v>577</v>
      </c>
      <c r="B74" s="306" t="s">
        <v>588</v>
      </c>
      <c r="C74" s="333" t="s">
        <v>599</v>
      </c>
      <c r="D74" s="359" t="s">
        <v>584</v>
      </c>
    </row>
    <row r="75" spans="1:5" ht="36" x14ac:dyDescent="0.25">
      <c r="A75" s="307" t="s">
        <v>578</v>
      </c>
      <c r="B75" s="306" t="s">
        <v>586</v>
      </c>
      <c r="C75" s="333" t="s">
        <v>602</v>
      </c>
      <c r="D75" s="359" t="s">
        <v>584</v>
      </c>
    </row>
    <row r="76" spans="1:5" ht="60" x14ac:dyDescent="0.25">
      <c r="A76" s="307" t="s">
        <v>580</v>
      </c>
      <c r="B76" s="306" t="s">
        <v>589</v>
      </c>
      <c r="C76" s="333" t="s">
        <v>603</v>
      </c>
      <c r="D76" s="359" t="s">
        <v>584</v>
      </c>
    </row>
    <row r="77" spans="1:5" ht="24" x14ac:dyDescent="0.25">
      <c r="A77" s="307" t="s">
        <v>581</v>
      </c>
      <c r="B77" s="306" t="s">
        <v>583</v>
      </c>
      <c r="C77" s="333" t="s">
        <v>604</v>
      </c>
      <c r="D77" s="359" t="s">
        <v>584</v>
      </c>
    </row>
    <row r="78" spans="1:5" ht="24" x14ac:dyDescent="0.25">
      <c r="A78" s="307" t="s">
        <v>582</v>
      </c>
      <c r="B78" s="362" t="s">
        <v>453</v>
      </c>
      <c r="C78" s="333" t="s">
        <v>590</v>
      </c>
      <c r="D78" s="359" t="s">
        <v>584</v>
      </c>
    </row>
    <row r="79" spans="1:5" ht="24" x14ac:dyDescent="0.25">
      <c r="A79" s="307" t="s">
        <v>650</v>
      </c>
      <c r="B79" s="362" t="s">
        <v>651</v>
      </c>
      <c r="C79" s="333" t="s">
        <v>652</v>
      </c>
      <c r="D79" s="359" t="s">
        <v>502</v>
      </c>
    </row>
    <row r="80" spans="1:5" x14ac:dyDescent="0.25">
      <c r="A80" s="769" t="s">
        <v>488</v>
      </c>
      <c r="B80" s="770"/>
      <c r="C80" s="770"/>
      <c r="D80" s="771"/>
    </row>
    <row r="81" spans="1:4" x14ac:dyDescent="0.25">
      <c r="A81" s="307" t="s">
        <v>591</v>
      </c>
      <c r="B81" s="306" t="s">
        <v>489</v>
      </c>
      <c r="C81" s="333" t="s">
        <v>490</v>
      </c>
      <c r="D81" s="359" t="s">
        <v>503</v>
      </c>
    </row>
    <row r="82" spans="1:4" x14ac:dyDescent="0.25">
      <c r="A82" s="307" t="s">
        <v>592</v>
      </c>
      <c r="B82" s="306" t="s">
        <v>491</v>
      </c>
      <c r="C82" s="333" t="s">
        <v>499</v>
      </c>
      <c r="D82" s="359" t="s">
        <v>595</v>
      </c>
    </row>
    <row r="83" spans="1:4" x14ac:dyDescent="0.25">
      <c r="A83" s="307" t="s">
        <v>593</v>
      </c>
      <c r="B83" s="306" t="s">
        <v>596</v>
      </c>
      <c r="C83" s="333" t="s">
        <v>509</v>
      </c>
      <c r="D83" s="359" t="s">
        <v>503</v>
      </c>
    </row>
    <row r="84" spans="1:4" ht="24" x14ac:dyDescent="0.25">
      <c r="A84" s="307" t="s">
        <v>594</v>
      </c>
      <c r="B84" s="306" t="s">
        <v>598</v>
      </c>
      <c r="C84" s="333" t="s">
        <v>597</v>
      </c>
      <c r="D84" s="359" t="s">
        <v>538</v>
      </c>
    </row>
    <row r="85" spans="1:4" x14ac:dyDescent="0.25">
      <c r="A85" s="367"/>
      <c r="B85" s="348"/>
      <c r="C85" s="353"/>
      <c r="D85" s="363"/>
    </row>
    <row r="86" spans="1:4" x14ac:dyDescent="0.25">
      <c r="A86" s="368"/>
      <c r="B86" s="379" t="s">
        <v>649</v>
      </c>
      <c r="C86" s="368"/>
      <c r="D86" s="368"/>
    </row>
  </sheetData>
  <mergeCells count="16">
    <mergeCell ref="A1:D1"/>
    <mergeCell ref="A53:D53"/>
    <mergeCell ref="A66:D66"/>
    <mergeCell ref="A80:D80"/>
    <mergeCell ref="B31:D31"/>
    <mergeCell ref="B32:D32"/>
    <mergeCell ref="B33:D33"/>
    <mergeCell ref="B38:D38"/>
    <mergeCell ref="B45:D45"/>
    <mergeCell ref="A71:D71"/>
    <mergeCell ref="A3:D3"/>
    <mergeCell ref="B10:D10"/>
    <mergeCell ref="B11:D11"/>
    <mergeCell ref="B24:D24"/>
    <mergeCell ref="A52:D52"/>
    <mergeCell ref="A63:D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1"/>
  <sheetViews>
    <sheetView topLeftCell="A25" zoomScaleNormal="100" workbookViewId="0">
      <selection activeCell="E25" sqref="E25"/>
    </sheetView>
  </sheetViews>
  <sheetFormatPr defaultRowHeight="15" x14ac:dyDescent="0.25"/>
  <cols>
    <col min="1" max="1" width="9.140625" style="337"/>
    <col min="2" max="2" width="63.28515625" customWidth="1"/>
    <col min="3" max="3" width="30.5703125" style="342" customWidth="1"/>
    <col min="4" max="4" width="35.5703125" style="346" customWidth="1"/>
  </cols>
  <sheetData>
    <row r="1" spans="1:4" s="1" customFormat="1" ht="21" x14ac:dyDescent="0.35">
      <c r="A1" s="765" t="s">
        <v>606</v>
      </c>
      <c r="B1" s="765"/>
      <c r="C1" s="765"/>
      <c r="D1" s="765"/>
    </row>
    <row r="2" spans="1:4" x14ac:dyDescent="0.25">
      <c r="A2" s="327" t="s">
        <v>341</v>
      </c>
      <c r="B2" s="328" t="s">
        <v>342</v>
      </c>
      <c r="C2" s="329" t="s">
        <v>343</v>
      </c>
      <c r="D2" s="343" t="s">
        <v>344</v>
      </c>
    </row>
    <row r="3" spans="1:4" x14ac:dyDescent="0.25">
      <c r="A3" s="330">
        <v>1</v>
      </c>
      <c r="B3" s="780" t="s">
        <v>345</v>
      </c>
      <c r="C3" s="781"/>
      <c r="D3" s="782"/>
    </row>
    <row r="4" spans="1:4" ht="48" x14ac:dyDescent="0.25">
      <c r="A4" s="331" t="s">
        <v>346</v>
      </c>
      <c r="B4" s="332" t="s">
        <v>421</v>
      </c>
      <c r="C4" s="333" t="s">
        <v>422</v>
      </c>
      <c r="D4" s="344" t="s">
        <v>347</v>
      </c>
    </row>
    <row r="5" spans="1:4" ht="24" x14ac:dyDescent="0.25">
      <c r="A5" s="331" t="s">
        <v>348</v>
      </c>
      <c r="B5" s="332" t="s">
        <v>425</v>
      </c>
      <c r="C5" s="333" t="s">
        <v>423</v>
      </c>
      <c r="D5" s="344" t="s">
        <v>347</v>
      </c>
    </row>
    <row r="6" spans="1:4" ht="60" x14ac:dyDescent="0.25">
      <c r="A6" s="331" t="s">
        <v>349</v>
      </c>
      <c r="B6" s="334" t="s">
        <v>350</v>
      </c>
      <c r="C6" s="335" t="s">
        <v>351</v>
      </c>
      <c r="D6" s="344" t="s">
        <v>347</v>
      </c>
    </row>
    <row r="7" spans="1:4" ht="24" x14ac:dyDescent="0.25">
      <c r="A7" s="331" t="s">
        <v>352</v>
      </c>
      <c r="B7" s="332" t="s">
        <v>353</v>
      </c>
      <c r="C7" s="335" t="s">
        <v>351</v>
      </c>
      <c r="D7" s="344" t="s">
        <v>354</v>
      </c>
    </row>
    <row r="8" spans="1:4" ht="24" x14ac:dyDescent="0.25">
      <c r="A8" s="331" t="s">
        <v>355</v>
      </c>
      <c r="B8" s="332" t="s">
        <v>356</v>
      </c>
      <c r="C8" s="335" t="s">
        <v>357</v>
      </c>
      <c r="D8" s="344" t="s">
        <v>354</v>
      </c>
    </row>
    <row r="9" spans="1:4" x14ac:dyDescent="0.25">
      <c r="A9" s="331" t="s">
        <v>358</v>
      </c>
      <c r="B9" s="332" t="s">
        <v>359</v>
      </c>
      <c r="C9" s="335" t="s">
        <v>351</v>
      </c>
      <c r="D9" s="344" t="s">
        <v>360</v>
      </c>
    </row>
    <row r="10" spans="1:4" ht="24" x14ac:dyDescent="0.25">
      <c r="A10" s="331" t="s">
        <v>361</v>
      </c>
      <c r="B10" s="332" t="s">
        <v>362</v>
      </c>
      <c r="C10" s="335" t="s">
        <v>351</v>
      </c>
      <c r="D10" s="344" t="s">
        <v>360</v>
      </c>
    </row>
    <row r="11" spans="1:4" ht="24" x14ac:dyDescent="0.25">
      <c r="A11" s="331" t="s">
        <v>363</v>
      </c>
      <c r="B11" s="334" t="s">
        <v>424</v>
      </c>
      <c r="C11" s="335" t="s">
        <v>636</v>
      </c>
      <c r="D11" s="344" t="s">
        <v>637</v>
      </c>
    </row>
    <row r="12" spans="1:4" ht="24" x14ac:dyDescent="0.25">
      <c r="A12" s="331" t="s">
        <v>364</v>
      </c>
      <c r="B12" s="336" t="s">
        <v>365</v>
      </c>
      <c r="C12" s="335" t="s">
        <v>366</v>
      </c>
      <c r="D12" s="344" t="s">
        <v>432</v>
      </c>
    </row>
    <row r="13" spans="1:4" x14ac:dyDescent="0.25">
      <c r="A13" s="331" t="s">
        <v>367</v>
      </c>
      <c r="B13" s="332" t="s">
        <v>633</v>
      </c>
      <c r="C13" s="335" t="s">
        <v>426</v>
      </c>
      <c r="D13" s="344" t="s">
        <v>354</v>
      </c>
    </row>
    <row r="14" spans="1:4" ht="24" x14ac:dyDescent="0.25">
      <c r="A14" s="331" t="s">
        <v>368</v>
      </c>
      <c r="B14" s="336" t="s">
        <v>634</v>
      </c>
      <c r="C14" s="335" t="s">
        <v>427</v>
      </c>
      <c r="D14" s="344" t="s">
        <v>360</v>
      </c>
    </row>
    <row r="15" spans="1:4" ht="24" x14ac:dyDescent="0.25">
      <c r="A15" s="337" t="s">
        <v>369</v>
      </c>
      <c r="B15" s="332" t="s">
        <v>635</v>
      </c>
      <c r="C15" s="335" t="s">
        <v>428</v>
      </c>
      <c r="D15" s="344" t="s">
        <v>360</v>
      </c>
    </row>
    <row r="16" spans="1:4" ht="25.5" customHeight="1" x14ac:dyDescent="0.25">
      <c r="A16" s="338">
        <v>2</v>
      </c>
      <c r="B16" s="769" t="s">
        <v>629</v>
      </c>
      <c r="C16" s="770"/>
      <c r="D16" s="771"/>
    </row>
    <row r="17" spans="1:5" ht="24" x14ac:dyDescent="0.25">
      <c r="A17" s="331" t="s">
        <v>370</v>
      </c>
      <c r="B17" s="339" t="s">
        <v>371</v>
      </c>
      <c r="C17" s="335" t="s">
        <v>429</v>
      </c>
      <c r="D17" s="345" t="s">
        <v>433</v>
      </c>
      <c r="E17" s="1"/>
    </row>
    <row r="18" spans="1:5" x14ac:dyDescent="0.25">
      <c r="A18" s="331" t="s">
        <v>372</v>
      </c>
      <c r="B18" s="339" t="s">
        <v>373</v>
      </c>
      <c r="C18" s="335" t="s">
        <v>429</v>
      </c>
      <c r="D18" s="344" t="s">
        <v>434</v>
      </c>
    </row>
    <row r="19" spans="1:5" x14ac:dyDescent="0.25">
      <c r="A19" s="331" t="s">
        <v>374</v>
      </c>
      <c r="B19" s="339" t="s">
        <v>375</v>
      </c>
      <c r="C19" s="335" t="s">
        <v>429</v>
      </c>
      <c r="D19" s="344" t="s">
        <v>434</v>
      </c>
    </row>
    <row r="20" spans="1:5" ht="24" x14ac:dyDescent="0.25">
      <c r="A20" s="331" t="s">
        <v>376</v>
      </c>
      <c r="B20" s="334" t="s">
        <v>377</v>
      </c>
      <c r="C20" s="335" t="s">
        <v>429</v>
      </c>
      <c r="D20" s="344" t="s">
        <v>434</v>
      </c>
    </row>
    <row r="21" spans="1:5" ht="28.5" customHeight="1" x14ac:dyDescent="0.25">
      <c r="A21" s="338">
        <v>3</v>
      </c>
      <c r="B21" s="769" t="s">
        <v>630</v>
      </c>
      <c r="C21" s="770"/>
      <c r="D21" s="771"/>
    </row>
    <row r="22" spans="1:5" x14ac:dyDescent="0.25">
      <c r="A22" s="331" t="s">
        <v>378</v>
      </c>
      <c r="B22" s="336" t="s">
        <v>379</v>
      </c>
      <c r="C22" s="335" t="s">
        <v>40</v>
      </c>
      <c r="D22" s="344" t="s">
        <v>435</v>
      </c>
    </row>
    <row r="23" spans="1:5" ht="24" x14ac:dyDescent="0.25">
      <c r="A23" s="331" t="s">
        <v>380</v>
      </c>
      <c r="B23" s="332" t="s">
        <v>381</v>
      </c>
      <c r="C23" s="335" t="s">
        <v>430</v>
      </c>
      <c r="D23" s="344" t="s">
        <v>436</v>
      </c>
    </row>
    <row r="24" spans="1:5" x14ac:dyDescent="0.25">
      <c r="A24" s="331" t="s">
        <v>382</v>
      </c>
      <c r="B24" s="336" t="s">
        <v>383</v>
      </c>
      <c r="C24" s="335" t="s">
        <v>431</v>
      </c>
      <c r="D24" s="344" t="s">
        <v>436</v>
      </c>
    </row>
    <row r="25" spans="1:5" ht="24" x14ac:dyDescent="0.25">
      <c r="A25" s="331" t="s">
        <v>384</v>
      </c>
      <c r="B25" s="336" t="s">
        <v>385</v>
      </c>
      <c r="C25" s="335" t="s">
        <v>40</v>
      </c>
      <c r="D25" s="344" t="s">
        <v>437</v>
      </c>
    </row>
    <row r="26" spans="1:5" x14ac:dyDescent="0.25">
      <c r="A26" s="331" t="s">
        <v>386</v>
      </c>
      <c r="B26" s="336" t="s">
        <v>387</v>
      </c>
      <c r="C26" s="335" t="s">
        <v>40</v>
      </c>
      <c r="D26" s="344" t="s">
        <v>437</v>
      </c>
    </row>
    <row r="27" spans="1:5" x14ac:dyDescent="0.25">
      <c r="A27" s="331" t="s">
        <v>388</v>
      </c>
      <c r="B27" s="336" t="s">
        <v>389</v>
      </c>
      <c r="C27" s="335" t="s">
        <v>40</v>
      </c>
      <c r="D27" s="344" t="s">
        <v>438</v>
      </c>
    </row>
    <row r="28" spans="1:5" x14ac:dyDescent="0.25">
      <c r="A28" s="331" t="s">
        <v>390</v>
      </c>
      <c r="B28" s="334" t="s">
        <v>391</v>
      </c>
      <c r="C28" s="335" t="s">
        <v>40</v>
      </c>
      <c r="D28" s="344" t="s">
        <v>439</v>
      </c>
    </row>
    <row r="29" spans="1:5" x14ac:dyDescent="0.25">
      <c r="A29" s="331" t="s">
        <v>392</v>
      </c>
      <c r="B29" s="334" t="s">
        <v>393</v>
      </c>
      <c r="C29" s="335" t="s">
        <v>40</v>
      </c>
      <c r="D29" s="344" t="s">
        <v>440</v>
      </c>
    </row>
    <row r="30" spans="1:5" ht="24" customHeight="1" x14ac:dyDescent="0.25">
      <c r="A30" s="338">
        <v>4</v>
      </c>
      <c r="B30" s="769" t="s">
        <v>631</v>
      </c>
      <c r="C30" s="770"/>
      <c r="D30" s="771"/>
    </row>
    <row r="31" spans="1:5" x14ac:dyDescent="0.25">
      <c r="A31" s="331" t="s">
        <v>394</v>
      </c>
      <c r="B31" s="339" t="s">
        <v>395</v>
      </c>
      <c r="C31" s="335" t="s">
        <v>430</v>
      </c>
      <c r="D31" s="344" t="s">
        <v>442</v>
      </c>
    </row>
    <row r="32" spans="1:5" x14ac:dyDescent="0.25">
      <c r="A32" s="331" t="s">
        <v>396</v>
      </c>
      <c r="B32" s="334" t="s">
        <v>397</v>
      </c>
      <c r="C32" s="335" t="s">
        <v>430</v>
      </c>
      <c r="D32" s="344" t="s">
        <v>442</v>
      </c>
    </row>
    <row r="33" spans="1:4" x14ac:dyDescent="0.25">
      <c r="A33" s="331" t="s">
        <v>398</v>
      </c>
      <c r="B33" s="334" t="s">
        <v>399</v>
      </c>
      <c r="C33" s="335" t="s">
        <v>430</v>
      </c>
      <c r="D33" s="344" t="s">
        <v>442</v>
      </c>
    </row>
    <row r="34" spans="1:4" x14ac:dyDescent="0.25">
      <c r="A34" s="331" t="s">
        <v>400</v>
      </c>
      <c r="B34" s="334" t="s">
        <v>401</v>
      </c>
      <c r="C34" s="335" t="s">
        <v>40</v>
      </c>
      <c r="D34" s="344" t="s">
        <v>442</v>
      </c>
    </row>
    <row r="35" spans="1:4" x14ac:dyDescent="0.25">
      <c r="A35" s="331" t="s">
        <v>402</v>
      </c>
      <c r="B35" s="334" t="s">
        <v>403</v>
      </c>
      <c r="C35" s="335" t="s">
        <v>40</v>
      </c>
      <c r="D35" s="344" t="s">
        <v>443</v>
      </c>
    </row>
    <row r="36" spans="1:4" x14ac:dyDescent="0.25">
      <c r="A36" s="337" t="s">
        <v>404</v>
      </c>
      <c r="B36" s="340" t="s">
        <v>405</v>
      </c>
      <c r="C36" s="335" t="s">
        <v>441</v>
      </c>
      <c r="D36" s="344" t="s">
        <v>443</v>
      </c>
    </row>
    <row r="37" spans="1:4" ht="27" customHeight="1" x14ac:dyDescent="0.25">
      <c r="A37" s="338">
        <v>5</v>
      </c>
      <c r="B37" s="783" t="s">
        <v>632</v>
      </c>
      <c r="C37" s="783"/>
      <c r="D37" s="783"/>
    </row>
    <row r="38" spans="1:4" x14ac:dyDescent="0.25">
      <c r="A38" s="331" t="s">
        <v>406</v>
      </c>
      <c r="B38" s="332" t="s">
        <v>407</v>
      </c>
      <c r="C38" s="335" t="s">
        <v>40</v>
      </c>
      <c r="D38" s="344" t="s">
        <v>444</v>
      </c>
    </row>
    <row r="39" spans="1:4" x14ac:dyDescent="0.25">
      <c r="A39" s="331" t="s">
        <v>408</v>
      </c>
      <c r="B39" s="334" t="s">
        <v>409</v>
      </c>
      <c r="C39" s="335" t="s">
        <v>40</v>
      </c>
      <c r="D39" s="344" t="s">
        <v>442</v>
      </c>
    </row>
    <row r="40" spans="1:4" x14ac:dyDescent="0.25">
      <c r="A40" s="331" t="s">
        <v>410</v>
      </c>
      <c r="B40" s="334" t="s">
        <v>411</v>
      </c>
      <c r="C40" s="335" t="s">
        <v>40</v>
      </c>
      <c r="D40" s="344" t="s">
        <v>442</v>
      </c>
    </row>
    <row r="41" spans="1:4" x14ac:dyDescent="0.25">
      <c r="A41" s="331" t="s">
        <v>412</v>
      </c>
      <c r="B41" s="332" t="s">
        <v>413</v>
      </c>
      <c r="C41" s="335" t="s">
        <v>40</v>
      </c>
      <c r="D41" s="344" t="s">
        <v>445</v>
      </c>
    </row>
    <row r="42" spans="1:4" x14ac:dyDescent="0.25">
      <c r="A42" s="338">
        <v>6</v>
      </c>
      <c r="B42" s="783" t="s">
        <v>414</v>
      </c>
      <c r="C42" s="783"/>
      <c r="D42" s="783"/>
    </row>
    <row r="43" spans="1:4" ht="24" x14ac:dyDescent="0.25">
      <c r="A43" s="331" t="s">
        <v>415</v>
      </c>
      <c r="B43" s="334" t="s">
        <v>446</v>
      </c>
      <c r="C43" s="335" t="s">
        <v>416</v>
      </c>
      <c r="D43" s="345" t="s">
        <v>447</v>
      </c>
    </row>
    <row r="44" spans="1:4" ht="36" x14ac:dyDescent="0.25">
      <c r="A44" s="331" t="s">
        <v>417</v>
      </c>
      <c r="B44" s="334" t="s">
        <v>448</v>
      </c>
      <c r="C44" s="335" t="s">
        <v>416</v>
      </c>
      <c r="D44" s="344" t="s">
        <v>442</v>
      </c>
    </row>
    <row r="45" spans="1:4" x14ac:dyDescent="0.25">
      <c r="A45" s="331" t="s">
        <v>418</v>
      </c>
      <c r="B45" s="334" t="s">
        <v>419</v>
      </c>
      <c r="C45" s="335" t="s">
        <v>416</v>
      </c>
      <c r="D45" s="345" t="s">
        <v>447</v>
      </c>
    </row>
    <row r="46" spans="1:4" ht="24" x14ac:dyDescent="0.25">
      <c r="A46" s="331" t="s">
        <v>420</v>
      </c>
      <c r="B46" s="306" t="s">
        <v>449</v>
      </c>
      <c r="C46" s="335" t="s">
        <v>450</v>
      </c>
      <c r="D46" s="344" t="s">
        <v>451</v>
      </c>
    </row>
    <row r="47" spans="1:4" x14ac:dyDescent="0.25">
      <c r="A47" s="350"/>
      <c r="B47" s="779"/>
      <c r="C47" s="779"/>
      <c r="D47" s="779"/>
    </row>
    <row r="48" spans="1:4" x14ac:dyDescent="0.25">
      <c r="A48" s="341"/>
      <c r="B48" s="348"/>
      <c r="C48" s="351"/>
      <c r="D48" s="352"/>
    </row>
    <row r="49" spans="1:4" x14ac:dyDescent="0.25">
      <c r="A49" s="341"/>
      <c r="B49" s="348"/>
      <c r="C49" s="351"/>
      <c r="D49" s="352"/>
    </row>
    <row r="50" spans="1:4" x14ac:dyDescent="0.25">
      <c r="A50" s="341"/>
      <c r="B50" s="348"/>
      <c r="C50" s="351"/>
      <c r="D50" s="352"/>
    </row>
    <row r="51" spans="1:4" x14ac:dyDescent="0.25">
      <c r="A51" s="341"/>
    </row>
    <row r="52" spans="1:4" x14ac:dyDescent="0.25">
      <c r="A52" s="341"/>
    </row>
    <row r="53" spans="1:4" x14ac:dyDescent="0.25">
      <c r="A53" s="341"/>
    </row>
    <row r="54" spans="1:4" x14ac:dyDescent="0.25">
      <c r="A54" s="341"/>
    </row>
    <row r="55" spans="1:4" x14ac:dyDescent="0.25">
      <c r="A55" s="341"/>
    </row>
    <row r="56" spans="1:4" x14ac:dyDescent="0.25">
      <c r="A56" s="341"/>
    </row>
    <row r="57" spans="1:4" x14ac:dyDescent="0.25">
      <c r="A57" s="341"/>
    </row>
    <row r="58" spans="1:4" x14ac:dyDescent="0.25">
      <c r="A58" s="341"/>
    </row>
    <row r="59" spans="1:4" x14ac:dyDescent="0.25">
      <c r="A59" s="341"/>
    </row>
    <row r="60" spans="1:4" x14ac:dyDescent="0.25">
      <c r="A60" s="341"/>
    </row>
    <row r="61" spans="1:4" x14ac:dyDescent="0.25">
      <c r="A61" s="341"/>
    </row>
    <row r="62" spans="1:4" x14ac:dyDescent="0.25">
      <c r="A62" s="341"/>
    </row>
    <row r="63" spans="1:4" x14ac:dyDescent="0.25">
      <c r="A63" s="341"/>
    </row>
    <row r="64" spans="1:4" x14ac:dyDescent="0.25">
      <c r="A64" s="341"/>
    </row>
    <row r="65" spans="1:1" x14ac:dyDescent="0.25">
      <c r="A65" s="341"/>
    </row>
    <row r="66" spans="1:1" x14ac:dyDescent="0.25">
      <c r="A66" s="341"/>
    </row>
    <row r="67" spans="1:1" x14ac:dyDescent="0.25">
      <c r="A67" s="341"/>
    </row>
    <row r="68" spans="1:1" x14ac:dyDescent="0.25">
      <c r="A68" s="341"/>
    </row>
    <row r="69" spans="1:1" x14ac:dyDescent="0.25">
      <c r="A69" s="341"/>
    </row>
    <row r="70" spans="1:1" x14ac:dyDescent="0.25">
      <c r="A70" s="341"/>
    </row>
    <row r="71" spans="1:1" x14ac:dyDescent="0.25">
      <c r="A71" s="341"/>
    </row>
    <row r="72" spans="1:1" x14ac:dyDescent="0.25">
      <c r="A72" s="341"/>
    </row>
    <row r="73" spans="1:1" x14ac:dyDescent="0.25">
      <c r="A73" s="341"/>
    </row>
    <row r="74" spans="1:1" x14ac:dyDescent="0.25">
      <c r="A74" s="341"/>
    </row>
    <row r="75" spans="1:1" x14ac:dyDescent="0.25">
      <c r="A75" s="341"/>
    </row>
    <row r="76" spans="1:1" x14ac:dyDescent="0.25">
      <c r="A76" s="341"/>
    </row>
    <row r="77" spans="1:1" x14ac:dyDescent="0.25">
      <c r="A77" s="341"/>
    </row>
    <row r="78" spans="1:1" x14ac:dyDescent="0.25">
      <c r="A78" s="341"/>
    </row>
    <row r="79" spans="1:1" x14ac:dyDescent="0.25">
      <c r="A79" s="341"/>
    </row>
    <row r="80" spans="1:1" x14ac:dyDescent="0.25">
      <c r="A80" s="341"/>
    </row>
    <row r="81" spans="1:1" x14ac:dyDescent="0.25">
      <c r="A81" s="341"/>
    </row>
    <row r="82" spans="1:1" x14ac:dyDescent="0.25">
      <c r="A82" s="341"/>
    </row>
    <row r="83" spans="1:1" x14ac:dyDescent="0.25">
      <c r="A83" s="341"/>
    </row>
    <row r="84" spans="1:1" x14ac:dyDescent="0.25">
      <c r="A84" s="341"/>
    </row>
    <row r="85" spans="1:1" x14ac:dyDescent="0.25">
      <c r="A85" s="341"/>
    </row>
    <row r="86" spans="1:1" x14ac:dyDescent="0.25">
      <c r="A86" s="341"/>
    </row>
    <row r="87" spans="1:1" x14ac:dyDescent="0.25">
      <c r="A87" s="341"/>
    </row>
    <row r="88" spans="1:1" x14ac:dyDescent="0.25">
      <c r="A88" s="341"/>
    </row>
    <row r="89" spans="1:1" x14ac:dyDescent="0.25">
      <c r="A89" s="341"/>
    </row>
    <row r="90" spans="1:1" x14ac:dyDescent="0.25">
      <c r="A90" s="341"/>
    </row>
    <row r="91" spans="1:1" x14ac:dyDescent="0.25">
      <c r="A91" s="341"/>
    </row>
    <row r="92" spans="1:1" x14ac:dyDescent="0.25">
      <c r="A92" s="341"/>
    </row>
    <row r="93" spans="1:1" x14ac:dyDescent="0.25">
      <c r="A93" s="341"/>
    </row>
    <row r="94" spans="1:1" x14ac:dyDescent="0.25">
      <c r="A94" s="341"/>
    </row>
    <row r="95" spans="1:1" x14ac:dyDescent="0.25">
      <c r="A95" s="341"/>
    </row>
    <row r="96" spans="1:1" x14ac:dyDescent="0.25">
      <c r="A96" s="341"/>
    </row>
    <row r="97" spans="1:1" x14ac:dyDescent="0.25">
      <c r="A97" s="341"/>
    </row>
    <row r="98" spans="1:1" x14ac:dyDescent="0.25">
      <c r="A98" s="341"/>
    </row>
    <row r="99" spans="1:1" x14ac:dyDescent="0.25">
      <c r="A99" s="341"/>
    </row>
    <row r="100" spans="1:1" x14ac:dyDescent="0.25">
      <c r="A100" s="341"/>
    </row>
    <row r="101" spans="1:1" x14ac:dyDescent="0.25">
      <c r="A101" s="341"/>
    </row>
    <row r="102" spans="1:1" x14ac:dyDescent="0.25">
      <c r="A102" s="341"/>
    </row>
    <row r="103" spans="1:1" x14ac:dyDescent="0.25">
      <c r="A103" s="341"/>
    </row>
    <row r="104" spans="1:1" x14ac:dyDescent="0.25">
      <c r="A104" s="341"/>
    </row>
    <row r="105" spans="1:1" x14ac:dyDescent="0.25">
      <c r="A105" s="341"/>
    </row>
    <row r="106" spans="1:1" x14ac:dyDescent="0.25">
      <c r="A106" s="341"/>
    </row>
    <row r="107" spans="1:1" x14ac:dyDescent="0.25">
      <c r="A107" s="341"/>
    </row>
    <row r="108" spans="1:1" x14ac:dyDescent="0.25">
      <c r="A108" s="341"/>
    </row>
    <row r="109" spans="1:1" x14ac:dyDescent="0.25">
      <c r="A109" s="341"/>
    </row>
    <row r="110" spans="1:1" x14ac:dyDescent="0.25">
      <c r="A110" s="341"/>
    </row>
    <row r="111" spans="1:1" x14ac:dyDescent="0.25">
      <c r="A111" s="341"/>
    </row>
    <row r="112" spans="1:1" x14ac:dyDescent="0.25">
      <c r="A112" s="341"/>
    </row>
    <row r="113" spans="1:1" x14ac:dyDescent="0.25">
      <c r="A113" s="341"/>
    </row>
    <row r="114" spans="1:1" x14ac:dyDescent="0.25">
      <c r="A114" s="341"/>
    </row>
    <row r="115" spans="1:1" x14ac:dyDescent="0.25">
      <c r="A115" s="341"/>
    </row>
    <row r="116" spans="1:1" x14ac:dyDescent="0.25">
      <c r="A116" s="341"/>
    </row>
    <row r="117" spans="1:1" x14ac:dyDescent="0.25">
      <c r="A117" s="341"/>
    </row>
    <row r="118" spans="1:1" x14ac:dyDescent="0.25">
      <c r="A118" s="341"/>
    </row>
    <row r="119" spans="1:1" x14ac:dyDescent="0.25">
      <c r="A119" s="341"/>
    </row>
    <row r="120" spans="1:1" x14ac:dyDescent="0.25">
      <c r="A120" s="341"/>
    </row>
    <row r="121" spans="1:1" x14ac:dyDescent="0.25">
      <c r="A121" s="341"/>
    </row>
    <row r="122" spans="1:1" x14ac:dyDescent="0.25">
      <c r="A122" s="341"/>
    </row>
    <row r="123" spans="1:1" x14ac:dyDescent="0.25">
      <c r="A123" s="341"/>
    </row>
    <row r="124" spans="1:1" x14ac:dyDescent="0.25">
      <c r="A124" s="341"/>
    </row>
    <row r="125" spans="1:1" x14ac:dyDescent="0.25">
      <c r="A125" s="341"/>
    </row>
    <row r="126" spans="1:1" x14ac:dyDescent="0.25">
      <c r="A126" s="341"/>
    </row>
    <row r="127" spans="1:1" x14ac:dyDescent="0.25">
      <c r="A127" s="341"/>
    </row>
    <row r="128" spans="1:1" x14ac:dyDescent="0.25">
      <c r="A128" s="341"/>
    </row>
    <row r="129" spans="1:1" x14ac:dyDescent="0.25">
      <c r="A129" s="341"/>
    </row>
    <row r="130" spans="1:1" x14ac:dyDescent="0.25">
      <c r="A130" s="341"/>
    </row>
    <row r="131" spans="1:1" x14ac:dyDescent="0.25">
      <c r="A131" s="341"/>
    </row>
    <row r="132" spans="1:1" x14ac:dyDescent="0.25">
      <c r="A132" s="341"/>
    </row>
    <row r="133" spans="1:1" x14ac:dyDescent="0.25">
      <c r="A133" s="341"/>
    </row>
    <row r="134" spans="1:1" x14ac:dyDescent="0.25">
      <c r="A134" s="341"/>
    </row>
    <row r="135" spans="1:1" x14ac:dyDescent="0.25">
      <c r="A135" s="341"/>
    </row>
    <row r="136" spans="1:1" x14ac:dyDescent="0.25">
      <c r="A136" s="341"/>
    </row>
    <row r="137" spans="1:1" x14ac:dyDescent="0.25">
      <c r="A137" s="341"/>
    </row>
    <row r="138" spans="1:1" x14ac:dyDescent="0.25">
      <c r="A138" s="341"/>
    </row>
    <row r="139" spans="1:1" x14ac:dyDescent="0.25">
      <c r="A139" s="341"/>
    </row>
    <row r="140" spans="1:1" x14ac:dyDescent="0.25">
      <c r="A140" s="341"/>
    </row>
    <row r="141" spans="1:1" x14ac:dyDescent="0.25">
      <c r="A141" s="341"/>
    </row>
  </sheetData>
  <mergeCells count="8">
    <mergeCell ref="A1:D1"/>
    <mergeCell ref="B47:D47"/>
    <mergeCell ref="B3:D3"/>
    <mergeCell ref="B16:D16"/>
    <mergeCell ref="B21:D21"/>
    <mergeCell ref="B30:D30"/>
    <mergeCell ref="B37:D37"/>
    <mergeCell ref="B42: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I113"/>
  <sheetViews>
    <sheetView zoomScale="55" zoomScaleNormal="55" workbookViewId="0">
      <pane xSplit="6" ySplit="7" topLeftCell="G8" activePane="bottomRight" state="frozen"/>
      <selection pane="topRight" activeCell="F1" sqref="F1"/>
      <selection pane="bottomLeft" activeCell="A7" sqref="A7"/>
      <selection pane="bottomRight" activeCell="I84" sqref="I84"/>
    </sheetView>
  </sheetViews>
  <sheetFormatPr defaultRowHeight="15" x14ac:dyDescent="0.25"/>
  <cols>
    <col min="1" max="1" width="8.5703125" customWidth="1"/>
    <col min="2" max="2" width="4.42578125" customWidth="1"/>
    <col min="3" max="4" width="3.140625" bestFit="1" customWidth="1"/>
    <col min="5" max="5" width="3.140625" customWidth="1"/>
    <col min="6" max="6" width="8.85546875" customWidth="1"/>
    <col min="7" max="9" width="3.5703125" customWidth="1"/>
    <col min="10" max="11" width="3.140625" bestFit="1" customWidth="1"/>
    <col min="12" max="12" width="3.7109375" bestFit="1" customWidth="1"/>
    <col min="13" max="16" width="3.7109375" customWidth="1"/>
    <col min="17" max="17" width="3.7109375" bestFit="1" customWidth="1"/>
    <col min="18" max="21" width="3.7109375" customWidth="1"/>
    <col min="22" max="22" width="3.7109375" bestFit="1" customWidth="1"/>
    <col min="23" max="26" width="3.7109375" customWidth="1"/>
    <col min="27" max="27" width="3.7109375" bestFit="1" customWidth="1"/>
    <col min="28" max="31" width="3.7109375" customWidth="1"/>
    <col min="32" max="32" width="3.7109375" bestFit="1" customWidth="1"/>
    <col min="33" max="36" width="3.7109375" customWidth="1"/>
    <col min="37" max="37" width="3.7109375" bestFit="1" customWidth="1"/>
    <col min="38" max="41" width="3.7109375" customWidth="1"/>
    <col min="42" max="42" width="3.7109375" bestFit="1" customWidth="1"/>
    <col min="43" max="46" width="3.7109375" customWidth="1"/>
    <col min="47" max="47" width="3.7109375" bestFit="1" customWidth="1"/>
    <col min="48" max="51" width="3.7109375" customWidth="1"/>
    <col min="52" max="52" width="3.7109375" bestFit="1" customWidth="1"/>
    <col min="53" max="56" width="3.7109375" customWidth="1"/>
    <col min="57" max="57" width="3.7109375" bestFit="1" customWidth="1"/>
    <col min="58" max="61" width="3.7109375" customWidth="1"/>
    <col min="62" max="62" width="3.7109375" bestFit="1" customWidth="1"/>
    <col min="63" max="66" width="3.7109375" customWidth="1"/>
    <col min="67" max="67" width="3.7109375" bestFit="1" customWidth="1"/>
    <col min="68" max="71" width="3.7109375" customWidth="1"/>
    <col min="72" max="72" width="3.7109375" bestFit="1" customWidth="1"/>
    <col min="73" max="76" width="3.7109375" customWidth="1"/>
    <col min="77" max="77" width="3.7109375" bestFit="1" customWidth="1"/>
    <col min="78" max="81" width="3.7109375" customWidth="1"/>
    <col min="82" max="82" width="3.7109375" bestFit="1" customWidth="1"/>
    <col min="83" max="86" width="3.7109375" customWidth="1"/>
    <col min="87" max="87" width="3.7109375" bestFit="1" customWidth="1"/>
    <col min="88" max="91" width="3.7109375" customWidth="1"/>
    <col min="92" max="92" width="3.7109375" bestFit="1" customWidth="1"/>
    <col min="93" max="96" width="3.7109375" customWidth="1"/>
    <col min="97" max="97" width="3.7109375" bestFit="1" customWidth="1"/>
    <col min="98" max="101" width="3.7109375" customWidth="1"/>
    <col min="102" max="102" width="3.7109375" bestFit="1" customWidth="1"/>
    <col min="103" max="106" width="3.7109375" customWidth="1"/>
    <col min="107" max="111" width="3.7109375" bestFit="1" customWidth="1"/>
  </cols>
  <sheetData>
    <row r="1" spans="1:113" ht="15.75" thickBot="1" x14ac:dyDescent="0.3">
      <c r="A1" s="825"/>
      <c r="B1" s="826"/>
      <c r="C1" s="826"/>
      <c r="D1" s="826"/>
      <c r="E1" s="826"/>
      <c r="F1" s="826"/>
      <c r="G1" s="829" t="s">
        <v>37</v>
      </c>
      <c r="H1" s="830"/>
      <c r="I1" s="830"/>
      <c r="J1" s="830"/>
      <c r="K1" s="830"/>
      <c r="L1" s="831"/>
      <c r="M1" s="831"/>
      <c r="N1" s="831"/>
      <c r="O1" s="831"/>
      <c r="P1" s="831"/>
      <c r="Q1" s="831"/>
      <c r="R1" s="831"/>
      <c r="S1" s="831"/>
      <c r="T1" s="831"/>
      <c r="U1" s="831"/>
      <c r="V1" s="831"/>
      <c r="W1" s="831"/>
      <c r="X1" s="831"/>
      <c r="Y1" s="831"/>
      <c r="Z1" s="831"/>
      <c r="AA1" s="831"/>
      <c r="AB1" s="831"/>
      <c r="AC1" s="831"/>
      <c r="AD1" s="831"/>
      <c r="AE1" s="831"/>
      <c r="AF1" s="831"/>
      <c r="AG1" s="831"/>
      <c r="AH1" s="831"/>
      <c r="AI1" s="831"/>
      <c r="AJ1" s="831"/>
      <c r="AK1" s="831"/>
      <c r="AL1" s="831"/>
      <c r="AM1" s="831"/>
      <c r="AN1" s="831"/>
      <c r="AO1" s="831"/>
      <c r="AP1" s="831"/>
      <c r="AQ1" s="831"/>
      <c r="AR1" s="831"/>
      <c r="AS1" s="831"/>
      <c r="AT1" s="831"/>
      <c r="AU1" s="831"/>
      <c r="AV1" s="831"/>
      <c r="AW1" s="831"/>
      <c r="AX1" s="831"/>
      <c r="AY1" s="831"/>
      <c r="AZ1" s="831"/>
      <c r="BA1" s="831"/>
      <c r="BB1" s="831"/>
      <c r="BC1" s="831"/>
      <c r="BD1" s="831"/>
      <c r="BE1" s="831"/>
      <c r="BF1" s="831"/>
      <c r="BG1" s="831"/>
      <c r="BH1" s="831"/>
      <c r="BI1" s="831"/>
      <c r="BJ1" s="831"/>
      <c r="BK1" s="831"/>
      <c r="BL1" s="831"/>
      <c r="BM1" s="831"/>
      <c r="BN1" s="831"/>
      <c r="BO1" s="831"/>
      <c r="BP1" s="831"/>
      <c r="BQ1" s="831"/>
      <c r="BR1" s="831"/>
      <c r="BS1" s="831"/>
      <c r="BT1" s="831"/>
      <c r="BU1" s="831"/>
      <c r="BV1" s="831"/>
      <c r="BW1" s="831"/>
      <c r="BX1" s="831"/>
      <c r="BY1" s="831"/>
      <c r="BZ1" s="831"/>
      <c r="CA1" s="831"/>
      <c r="CB1" s="831"/>
      <c r="CC1" s="831"/>
      <c r="CD1" s="831"/>
      <c r="CE1" s="831"/>
      <c r="CF1" s="831"/>
      <c r="CG1" s="831"/>
      <c r="CH1" s="831"/>
      <c r="CI1" s="831"/>
      <c r="CJ1" s="831"/>
      <c r="CK1" s="831"/>
      <c r="CL1" s="831"/>
      <c r="CM1" s="831"/>
      <c r="CN1" s="831"/>
      <c r="CO1" s="831"/>
      <c r="CP1" s="831"/>
      <c r="CQ1" s="831"/>
      <c r="CR1" s="831"/>
      <c r="CS1" s="831"/>
      <c r="CT1" s="831"/>
      <c r="CU1" s="831"/>
      <c r="CV1" s="831"/>
      <c r="CW1" s="831"/>
      <c r="CX1" s="831"/>
      <c r="CY1" s="831"/>
      <c r="CZ1" s="831"/>
      <c r="DA1" s="831"/>
      <c r="DB1" s="831"/>
      <c r="DC1" s="831"/>
      <c r="DD1" s="831"/>
      <c r="DE1" s="831"/>
      <c r="DF1" s="831"/>
      <c r="DG1" s="832"/>
      <c r="DH1" s="788" t="s">
        <v>34</v>
      </c>
      <c r="DI1" s="788" t="s">
        <v>35</v>
      </c>
    </row>
    <row r="2" spans="1:113" s="1" customFormat="1" ht="15" customHeight="1" x14ac:dyDescent="0.25">
      <c r="A2" s="9"/>
      <c r="B2" s="823"/>
      <c r="C2" s="824"/>
      <c r="D2" s="824"/>
      <c r="E2" s="824"/>
      <c r="F2" s="824"/>
      <c r="G2" s="805" t="s">
        <v>21</v>
      </c>
      <c r="H2" s="806"/>
      <c r="I2" s="806"/>
      <c r="J2" s="806"/>
      <c r="K2" s="807"/>
      <c r="L2" s="805" t="s">
        <v>20</v>
      </c>
      <c r="M2" s="806"/>
      <c r="N2" s="806"/>
      <c r="O2" s="806"/>
      <c r="P2" s="807"/>
      <c r="Q2" s="805" t="s">
        <v>10</v>
      </c>
      <c r="R2" s="806"/>
      <c r="S2" s="806"/>
      <c r="T2" s="806"/>
      <c r="U2" s="807"/>
      <c r="V2" s="805" t="s">
        <v>11</v>
      </c>
      <c r="W2" s="806"/>
      <c r="X2" s="806"/>
      <c r="Y2" s="806"/>
      <c r="Z2" s="807"/>
      <c r="AA2" s="805" t="s">
        <v>8</v>
      </c>
      <c r="AB2" s="806"/>
      <c r="AC2" s="806"/>
      <c r="AD2" s="806"/>
      <c r="AE2" s="807"/>
      <c r="AF2" s="805" t="s">
        <v>12</v>
      </c>
      <c r="AG2" s="806"/>
      <c r="AH2" s="806"/>
      <c r="AI2" s="806"/>
      <c r="AJ2" s="807"/>
      <c r="AK2" s="805" t="s">
        <v>6</v>
      </c>
      <c r="AL2" s="806"/>
      <c r="AM2" s="806"/>
      <c r="AN2" s="806"/>
      <c r="AO2" s="807"/>
      <c r="AP2" s="805" t="s">
        <v>5</v>
      </c>
      <c r="AQ2" s="806"/>
      <c r="AR2" s="806"/>
      <c r="AS2" s="806"/>
      <c r="AT2" s="807"/>
      <c r="AU2" s="805" t="s">
        <v>16</v>
      </c>
      <c r="AV2" s="806"/>
      <c r="AW2" s="806"/>
      <c r="AX2" s="806"/>
      <c r="AY2" s="807"/>
      <c r="AZ2" s="805" t="s">
        <v>15</v>
      </c>
      <c r="BA2" s="806"/>
      <c r="BB2" s="806"/>
      <c r="BC2" s="806"/>
      <c r="BD2" s="807"/>
      <c r="BE2" s="805" t="s">
        <v>22</v>
      </c>
      <c r="BF2" s="806"/>
      <c r="BG2" s="806"/>
      <c r="BH2" s="806"/>
      <c r="BI2" s="807"/>
      <c r="BJ2" s="805" t="s">
        <v>17</v>
      </c>
      <c r="BK2" s="806"/>
      <c r="BL2" s="806"/>
      <c r="BM2" s="806"/>
      <c r="BN2" s="807"/>
      <c r="BO2" s="805" t="s">
        <v>24</v>
      </c>
      <c r="BP2" s="806"/>
      <c r="BQ2" s="806"/>
      <c r="BR2" s="806"/>
      <c r="BS2" s="807"/>
      <c r="BT2" s="805" t="s">
        <v>7</v>
      </c>
      <c r="BU2" s="806"/>
      <c r="BV2" s="806"/>
      <c r="BW2" s="806"/>
      <c r="BX2" s="807"/>
      <c r="BY2" s="805" t="s">
        <v>23</v>
      </c>
      <c r="BZ2" s="806"/>
      <c r="CA2" s="806"/>
      <c r="CB2" s="806"/>
      <c r="CC2" s="807"/>
      <c r="CD2" s="805" t="s">
        <v>14</v>
      </c>
      <c r="CE2" s="806"/>
      <c r="CF2" s="806"/>
      <c r="CG2" s="806"/>
      <c r="CH2" s="807"/>
      <c r="CI2" s="805" t="s">
        <v>18</v>
      </c>
      <c r="CJ2" s="806"/>
      <c r="CK2" s="806"/>
      <c r="CL2" s="806"/>
      <c r="CM2" s="807"/>
      <c r="CN2" s="805" t="s">
        <v>4</v>
      </c>
      <c r="CO2" s="806"/>
      <c r="CP2" s="806"/>
      <c r="CQ2" s="806"/>
      <c r="CR2" s="807"/>
      <c r="CS2" s="805" t="s">
        <v>9</v>
      </c>
      <c r="CT2" s="806"/>
      <c r="CU2" s="806"/>
      <c r="CV2" s="806"/>
      <c r="CW2" s="807"/>
      <c r="CX2" s="805" t="s">
        <v>13</v>
      </c>
      <c r="CY2" s="806"/>
      <c r="CZ2" s="806"/>
      <c r="DA2" s="806"/>
      <c r="DB2" s="807"/>
      <c r="DC2" s="805" t="s">
        <v>19</v>
      </c>
      <c r="DD2" s="806"/>
      <c r="DE2" s="806"/>
      <c r="DF2" s="806"/>
      <c r="DG2" s="807"/>
      <c r="DH2" s="789"/>
      <c r="DI2" s="789"/>
    </row>
    <row r="3" spans="1:113" s="1" customFormat="1" ht="21.75" customHeight="1" x14ac:dyDescent="0.25">
      <c r="A3" s="827" t="s">
        <v>38</v>
      </c>
      <c r="B3" s="10" t="s">
        <v>25</v>
      </c>
      <c r="C3" s="823"/>
      <c r="D3" s="824"/>
      <c r="E3" s="824"/>
      <c r="F3" s="824"/>
      <c r="G3" s="802" t="s">
        <v>1</v>
      </c>
      <c r="H3" s="803"/>
      <c r="I3" s="803"/>
      <c r="J3" s="803" t="s">
        <v>3</v>
      </c>
      <c r="K3" s="804"/>
      <c r="L3" s="802" t="s">
        <v>1</v>
      </c>
      <c r="M3" s="803"/>
      <c r="N3" s="803"/>
      <c r="O3" s="803" t="s">
        <v>3</v>
      </c>
      <c r="P3" s="804"/>
      <c r="Q3" s="802" t="s">
        <v>1</v>
      </c>
      <c r="R3" s="803"/>
      <c r="S3" s="803"/>
      <c r="T3" s="803" t="s">
        <v>3</v>
      </c>
      <c r="U3" s="804"/>
      <c r="V3" s="802" t="s">
        <v>1</v>
      </c>
      <c r="W3" s="803"/>
      <c r="X3" s="803"/>
      <c r="Y3" s="803" t="s">
        <v>3</v>
      </c>
      <c r="Z3" s="804"/>
      <c r="AA3" s="802" t="s">
        <v>1</v>
      </c>
      <c r="AB3" s="803"/>
      <c r="AC3" s="803"/>
      <c r="AD3" s="803" t="s">
        <v>3</v>
      </c>
      <c r="AE3" s="804"/>
      <c r="AF3" s="802" t="s">
        <v>1</v>
      </c>
      <c r="AG3" s="803"/>
      <c r="AH3" s="803"/>
      <c r="AI3" s="803" t="s">
        <v>3</v>
      </c>
      <c r="AJ3" s="804"/>
      <c r="AK3" s="802" t="s">
        <v>1</v>
      </c>
      <c r="AL3" s="803"/>
      <c r="AM3" s="803"/>
      <c r="AN3" s="803" t="s">
        <v>3</v>
      </c>
      <c r="AO3" s="804"/>
      <c r="AP3" s="802" t="s">
        <v>1</v>
      </c>
      <c r="AQ3" s="803"/>
      <c r="AR3" s="803"/>
      <c r="AS3" s="803" t="s">
        <v>3</v>
      </c>
      <c r="AT3" s="804"/>
      <c r="AU3" s="802" t="s">
        <v>1</v>
      </c>
      <c r="AV3" s="803"/>
      <c r="AW3" s="803"/>
      <c r="AX3" s="803" t="s">
        <v>3</v>
      </c>
      <c r="AY3" s="804"/>
      <c r="AZ3" s="802" t="s">
        <v>1</v>
      </c>
      <c r="BA3" s="803"/>
      <c r="BB3" s="803"/>
      <c r="BC3" s="803" t="s">
        <v>3</v>
      </c>
      <c r="BD3" s="804"/>
      <c r="BE3" s="802" t="s">
        <v>1</v>
      </c>
      <c r="BF3" s="803"/>
      <c r="BG3" s="803"/>
      <c r="BH3" s="803" t="s">
        <v>3</v>
      </c>
      <c r="BI3" s="804"/>
      <c r="BJ3" s="802" t="s">
        <v>1</v>
      </c>
      <c r="BK3" s="803"/>
      <c r="BL3" s="803"/>
      <c r="BM3" s="803" t="s">
        <v>3</v>
      </c>
      <c r="BN3" s="804"/>
      <c r="BO3" s="802" t="s">
        <v>1</v>
      </c>
      <c r="BP3" s="803"/>
      <c r="BQ3" s="803"/>
      <c r="BR3" s="803" t="s">
        <v>3</v>
      </c>
      <c r="BS3" s="804"/>
      <c r="BT3" s="802" t="s">
        <v>1</v>
      </c>
      <c r="BU3" s="803"/>
      <c r="BV3" s="803"/>
      <c r="BW3" s="803" t="s">
        <v>3</v>
      </c>
      <c r="BX3" s="804"/>
      <c r="BY3" s="802" t="s">
        <v>1</v>
      </c>
      <c r="BZ3" s="803"/>
      <c r="CA3" s="803"/>
      <c r="CB3" s="803" t="s">
        <v>3</v>
      </c>
      <c r="CC3" s="804"/>
      <c r="CD3" s="802" t="s">
        <v>1</v>
      </c>
      <c r="CE3" s="803"/>
      <c r="CF3" s="803"/>
      <c r="CG3" s="803" t="s">
        <v>3</v>
      </c>
      <c r="CH3" s="804"/>
      <c r="CI3" s="802" t="s">
        <v>1</v>
      </c>
      <c r="CJ3" s="803"/>
      <c r="CK3" s="803"/>
      <c r="CL3" s="803" t="s">
        <v>3</v>
      </c>
      <c r="CM3" s="804"/>
      <c r="CN3" s="802" t="s">
        <v>1</v>
      </c>
      <c r="CO3" s="803"/>
      <c r="CP3" s="803"/>
      <c r="CQ3" s="803" t="s">
        <v>3</v>
      </c>
      <c r="CR3" s="804"/>
      <c r="CS3" s="802" t="s">
        <v>1</v>
      </c>
      <c r="CT3" s="803"/>
      <c r="CU3" s="803"/>
      <c r="CV3" s="803" t="s">
        <v>3</v>
      </c>
      <c r="CW3" s="804"/>
      <c r="CX3" s="802" t="s">
        <v>1</v>
      </c>
      <c r="CY3" s="803"/>
      <c r="CZ3" s="803"/>
      <c r="DA3" s="803" t="s">
        <v>3</v>
      </c>
      <c r="DB3" s="804"/>
      <c r="DC3" s="802" t="s">
        <v>1</v>
      </c>
      <c r="DD3" s="803"/>
      <c r="DE3" s="803"/>
      <c r="DF3" s="803" t="s">
        <v>3</v>
      </c>
      <c r="DG3" s="804"/>
      <c r="DH3" s="789"/>
      <c r="DI3" s="789"/>
    </row>
    <row r="4" spans="1:113" s="1" customFormat="1" ht="15" customHeight="1" x14ac:dyDescent="0.25">
      <c r="A4" s="828"/>
      <c r="B4" s="821"/>
      <c r="C4" s="790" t="s">
        <v>30</v>
      </c>
      <c r="D4" s="791"/>
      <c r="E4" s="792"/>
      <c r="F4" s="11" t="s">
        <v>31</v>
      </c>
      <c r="G4" s="799">
        <v>13</v>
      </c>
      <c r="H4" s="800"/>
      <c r="I4" s="800"/>
      <c r="J4" s="800">
        <v>21</v>
      </c>
      <c r="K4" s="801"/>
      <c r="L4" s="799"/>
      <c r="M4" s="800"/>
      <c r="N4" s="800"/>
      <c r="O4" s="800"/>
      <c r="P4" s="801"/>
      <c r="Q4" s="799"/>
      <c r="R4" s="800"/>
      <c r="S4" s="800"/>
      <c r="T4" s="800"/>
      <c r="U4" s="801"/>
      <c r="V4" s="799"/>
      <c r="W4" s="800"/>
      <c r="X4" s="800"/>
      <c r="Y4" s="800"/>
      <c r="Z4" s="801"/>
      <c r="AA4" s="799"/>
      <c r="AB4" s="800"/>
      <c r="AC4" s="800"/>
      <c r="AD4" s="800"/>
      <c r="AE4" s="801"/>
      <c r="AF4" s="799"/>
      <c r="AG4" s="800"/>
      <c r="AH4" s="800"/>
      <c r="AI4" s="800"/>
      <c r="AJ4" s="801"/>
      <c r="AK4" s="799"/>
      <c r="AL4" s="800"/>
      <c r="AM4" s="800"/>
      <c r="AN4" s="800"/>
      <c r="AO4" s="801"/>
      <c r="AP4" s="799"/>
      <c r="AQ4" s="800"/>
      <c r="AR4" s="800"/>
      <c r="AS4" s="800"/>
      <c r="AT4" s="801"/>
      <c r="AU4" s="799"/>
      <c r="AV4" s="800"/>
      <c r="AW4" s="800"/>
      <c r="AX4" s="800"/>
      <c r="AY4" s="801"/>
      <c r="AZ4" s="799"/>
      <c r="BA4" s="800"/>
      <c r="BB4" s="800"/>
      <c r="BC4" s="800"/>
      <c r="BD4" s="801"/>
      <c r="BE4" s="799"/>
      <c r="BF4" s="800"/>
      <c r="BG4" s="800"/>
      <c r="BH4" s="800"/>
      <c r="BI4" s="801"/>
      <c r="BJ4" s="799"/>
      <c r="BK4" s="800"/>
      <c r="BL4" s="800"/>
      <c r="BM4" s="800"/>
      <c r="BN4" s="801"/>
      <c r="BO4" s="799"/>
      <c r="BP4" s="800"/>
      <c r="BQ4" s="800"/>
      <c r="BR4" s="800"/>
      <c r="BS4" s="801"/>
      <c r="BT4" s="799"/>
      <c r="BU4" s="800"/>
      <c r="BV4" s="800"/>
      <c r="BW4" s="800"/>
      <c r="BX4" s="801"/>
      <c r="BY4" s="799"/>
      <c r="BZ4" s="800"/>
      <c r="CA4" s="800"/>
      <c r="CB4" s="800"/>
      <c r="CC4" s="801"/>
      <c r="CD4" s="799"/>
      <c r="CE4" s="800"/>
      <c r="CF4" s="800"/>
      <c r="CG4" s="800"/>
      <c r="CH4" s="801"/>
      <c r="CI4" s="799"/>
      <c r="CJ4" s="800"/>
      <c r="CK4" s="800"/>
      <c r="CL4" s="800"/>
      <c r="CM4" s="801"/>
      <c r="CN4" s="799"/>
      <c r="CO4" s="800"/>
      <c r="CP4" s="800"/>
      <c r="CQ4" s="800"/>
      <c r="CR4" s="801"/>
      <c r="CS4" s="799"/>
      <c r="CT4" s="800"/>
      <c r="CU4" s="800"/>
      <c r="CV4" s="800"/>
      <c r="CW4" s="801"/>
      <c r="CX4" s="799"/>
      <c r="CY4" s="800"/>
      <c r="CZ4" s="800"/>
      <c r="DA4" s="800"/>
      <c r="DB4" s="801"/>
      <c r="DC4" s="799"/>
      <c r="DD4" s="800"/>
      <c r="DE4" s="800"/>
      <c r="DF4" s="800"/>
      <c r="DG4" s="801"/>
      <c r="DH4" s="789"/>
      <c r="DI4" s="789"/>
    </row>
    <row r="5" spans="1:113" s="1" customFormat="1" x14ac:dyDescent="0.25">
      <c r="A5" s="828"/>
      <c r="B5" s="822"/>
      <c r="C5" s="793"/>
      <c r="D5" s="794"/>
      <c r="E5" s="795"/>
      <c r="F5" s="11" t="s">
        <v>32</v>
      </c>
      <c r="G5" s="799">
        <v>5</v>
      </c>
      <c r="H5" s="800"/>
      <c r="I5" s="800"/>
      <c r="J5" s="800"/>
      <c r="K5" s="801"/>
      <c r="L5" s="799"/>
      <c r="M5" s="800"/>
      <c r="N5" s="800"/>
      <c r="O5" s="800"/>
      <c r="P5" s="801"/>
      <c r="Q5" s="799"/>
      <c r="R5" s="800"/>
      <c r="S5" s="800"/>
      <c r="T5" s="800"/>
      <c r="U5" s="801"/>
      <c r="V5" s="799"/>
      <c r="W5" s="800"/>
      <c r="X5" s="800"/>
      <c r="Y5" s="800"/>
      <c r="Z5" s="801"/>
      <c r="AA5" s="799"/>
      <c r="AB5" s="800"/>
      <c r="AC5" s="800"/>
      <c r="AD5" s="800"/>
      <c r="AE5" s="801"/>
      <c r="AF5" s="799"/>
      <c r="AG5" s="800"/>
      <c r="AH5" s="800"/>
      <c r="AI5" s="800"/>
      <c r="AJ5" s="801"/>
      <c r="AK5" s="799"/>
      <c r="AL5" s="800"/>
      <c r="AM5" s="800"/>
      <c r="AN5" s="800"/>
      <c r="AO5" s="801"/>
      <c r="AP5" s="799"/>
      <c r="AQ5" s="800"/>
      <c r="AR5" s="800"/>
      <c r="AS5" s="800"/>
      <c r="AT5" s="801"/>
      <c r="AU5" s="799"/>
      <c r="AV5" s="800"/>
      <c r="AW5" s="800"/>
      <c r="AX5" s="800"/>
      <c r="AY5" s="801"/>
      <c r="AZ5" s="799"/>
      <c r="BA5" s="800"/>
      <c r="BB5" s="800"/>
      <c r="BC5" s="800"/>
      <c r="BD5" s="801"/>
      <c r="BE5" s="799"/>
      <c r="BF5" s="800"/>
      <c r="BG5" s="800"/>
      <c r="BH5" s="800"/>
      <c r="BI5" s="801"/>
      <c r="BJ5" s="799"/>
      <c r="BK5" s="800"/>
      <c r="BL5" s="800"/>
      <c r="BM5" s="800"/>
      <c r="BN5" s="801"/>
      <c r="BO5" s="799"/>
      <c r="BP5" s="800"/>
      <c r="BQ5" s="800"/>
      <c r="BR5" s="800"/>
      <c r="BS5" s="801"/>
      <c r="BT5" s="799"/>
      <c r="BU5" s="800"/>
      <c r="BV5" s="800"/>
      <c r="BW5" s="800"/>
      <c r="BX5" s="801"/>
      <c r="BY5" s="799"/>
      <c r="BZ5" s="800"/>
      <c r="CA5" s="800"/>
      <c r="CB5" s="800"/>
      <c r="CC5" s="801"/>
      <c r="CD5" s="799"/>
      <c r="CE5" s="800"/>
      <c r="CF5" s="800"/>
      <c r="CG5" s="800"/>
      <c r="CH5" s="801"/>
      <c r="CI5" s="799"/>
      <c r="CJ5" s="800"/>
      <c r="CK5" s="800"/>
      <c r="CL5" s="800"/>
      <c r="CM5" s="801"/>
      <c r="CN5" s="799"/>
      <c r="CO5" s="800"/>
      <c r="CP5" s="800"/>
      <c r="CQ5" s="800"/>
      <c r="CR5" s="801"/>
      <c r="CS5" s="799"/>
      <c r="CT5" s="800"/>
      <c r="CU5" s="800"/>
      <c r="CV5" s="800"/>
      <c r="CW5" s="801"/>
      <c r="CX5" s="799"/>
      <c r="CY5" s="800"/>
      <c r="CZ5" s="800"/>
      <c r="DA5" s="800"/>
      <c r="DB5" s="801"/>
      <c r="DC5" s="799"/>
      <c r="DD5" s="800"/>
      <c r="DE5" s="800"/>
      <c r="DF5" s="800"/>
      <c r="DG5" s="801"/>
      <c r="DH5" s="789"/>
      <c r="DI5" s="789"/>
    </row>
    <row r="6" spans="1:113" s="1" customFormat="1" x14ac:dyDescent="0.25">
      <c r="A6" s="828"/>
      <c r="B6" s="822"/>
      <c r="C6" s="796"/>
      <c r="D6" s="797"/>
      <c r="E6" s="798"/>
      <c r="F6" s="13" t="s">
        <v>36</v>
      </c>
      <c r="G6" s="53"/>
      <c r="H6" s="52"/>
      <c r="I6" s="52"/>
      <c r="J6" s="52"/>
      <c r="K6" s="54"/>
      <c r="L6" s="53"/>
      <c r="M6" s="52"/>
      <c r="N6" s="52"/>
      <c r="O6" s="52"/>
      <c r="P6" s="54"/>
      <c r="Q6" s="53"/>
      <c r="R6" s="52"/>
      <c r="S6" s="52"/>
      <c r="T6" s="52"/>
      <c r="U6" s="54"/>
      <c r="V6" s="53"/>
      <c r="W6" s="52"/>
      <c r="X6" s="52"/>
      <c r="Y6" s="52"/>
      <c r="Z6" s="54"/>
      <c r="AA6" s="53"/>
      <c r="AB6" s="52"/>
      <c r="AC6" s="52"/>
      <c r="AD6" s="52"/>
      <c r="AE6" s="54"/>
      <c r="AF6" s="53"/>
      <c r="AG6" s="52"/>
      <c r="AH6" s="52"/>
      <c r="AI6" s="52"/>
      <c r="AJ6" s="54"/>
      <c r="AK6" s="53"/>
      <c r="AL6" s="52"/>
      <c r="AM6" s="52"/>
      <c r="AN6" s="52"/>
      <c r="AO6" s="54"/>
      <c r="AP6" s="53"/>
      <c r="AQ6" s="52"/>
      <c r="AR6" s="52"/>
      <c r="AS6" s="52"/>
      <c r="AT6" s="54"/>
      <c r="AU6" s="53"/>
      <c r="AV6" s="52"/>
      <c r="AW6" s="52"/>
      <c r="AX6" s="52"/>
      <c r="AY6" s="54"/>
      <c r="AZ6" s="53"/>
      <c r="BA6" s="52"/>
      <c r="BB6" s="52"/>
      <c r="BC6" s="52"/>
      <c r="BD6" s="54"/>
      <c r="BE6" s="53"/>
      <c r="BF6" s="52"/>
      <c r="BG6" s="52"/>
      <c r="BH6" s="52"/>
      <c r="BI6" s="54"/>
      <c r="BJ6" s="53"/>
      <c r="BK6" s="52"/>
      <c r="BL6" s="52"/>
      <c r="BM6" s="52"/>
      <c r="BN6" s="54"/>
      <c r="BO6" s="53"/>
      <c r="BP6" s="52"/>
      <c r="BQ6" s="52"/>
      <c r="BR6" s="52"/>
      <c r="BS6" s="54"/>
      <c r="BT6" s="53"/>
      <c r="BU6" s="52"/>
      <c r="BV6" s="52"/>
      <c r="BW6" s="52"/>
      <c r="BX6" s="54"/>
      <c r="BY6" s="53"/>
      <c r="BZ6" s="52"/>
      <c r="CA6" s="52"/>
      <c r="CB6" s="52"/>
      <c r="CC6" s="54"/>
      <c r="CD6" s="53"/>
      <c r="CE6" s="52"/>
      <c r="CF6" s="52"/>
      <c r="CG6" s="52"/>
      <c r="CH6" s="54"/>
      <c r="CI6" s="53"/>
      <c r="CJ6" s="52"/>
      <c r="CK6" s="52"/>
      <c r="CL6" s="52"/>
      <c r="CM6" s="54"/>
      <c r="CN6" s="53"/>
      <c r="CO6" s="52"/>
      <c r="CP6" s="52"/>
      <c r="CQ6" s="52"/>
      <c r="CR6" s="54"/>
      <c r="CS6" s="53"/>
      <c r="CT6" s="52"/>
      <c r="CU6" s="52"/>
      <c r="CV6" s="52"/>
      <c r="CW6" s="54"/>
      <c r="CX6" s="53"/>
      <c r="CY6" s="52"/>
      <c r="CZ6" s="52"/>
      <c r="DA6" s="52"/>
      <c r="DB6" s="54"/>
      <c r="DC6" s="53"/>
      <c r="DD6" s="52"/>
      <c r="DE6" s="52"/>
      <c r="DF6" s="52"/>
      <c r="DG6" s="54"/>
      <c r="DH6" s="789"/>
      <c r="DI6" s="789"/>
    </row>
    <row r="7" spans="1:113" s="1" customFormat="1" ht="47.25" customHeight="1" thickBot="1" x14ac:dyDescent="0.3">
      <c r="A7" s="828"/>
      <c r="B7" s="822"/>
      <c r="C7" s="12" t="s">
        <v>31</v>
      </c>
      <c r="D7" s="12" t="s">
        <v>32</v>
      </c>
      <c r="E7" s="50" t="s">
        <v>36</v>
      </c>
      <c r="F7" s="13" t="s">
        <v>26</v>
      </c>
      <c r="G7" s="14" t="s">
        <v>27</v>
      </c>
      <c r="H7" s="15" t="s">
        <v>2</v>
      </c>
      <c r="I7" s="15" t="s">
        <v>28</v>
      </c>
      <c r="J7" s="15" t="s">
        <v>2</v>
      </c>
      <c r="K7" s="16" t="s">
        <v>29</v>
      </c>
      <c r="L7" s="14" t="s">
        <v>27</v>
      </c>
      <c r="M7" s="15" t="s">
        <v>2</v>
      </c>
      <c r="N7" s="15" t="s">
        <v>28</v>
      </c>
      <c r="O7" s="15" t="s">
        <v>2</v>
      </c>
      <c r="P7" s="16" t="s">
        <v>29</v>
      </c>
      <c r="Q7" s="14" t="s">
        <v>27</v>
      </c>
      <c r="R7" s="15" t="s">
        <v>2</v>
      </c>
      <c r="S7" s="15" t="s">
        <v>28</v>
      </c>
      <c r="T7" s="15" t="s">
        <v>2</v>
      </c>
      <c r="U7" s="16" t="s">
        <v>29</v>
      </c>
      <c r="V7" s="14" t="s">
        <v>27</v>
      </c>
      <c r="W7" s="15" t="s">
        <v>2</v>
      </c>
      <c r="X7" s="15" t="s">
        <v>28</v>
      </c>
      <c r="Y7" s="15" t="s">
        <v>2</v>
      </c>
      <c r="Z7" s="16" t="s">
        <v>29</v>
      </c>
      <c r="AA7" s="14" t="s">
        <v>27</v>
      </c>
      <c r="AB7" s="15" t="s">
        <v>2</v>
      </c>
      <c r="AC7" s="15" t="s">
        <v>28</v>
      </c>
      <c r="AD7" s="15" t="s">
        <v>2</v>
      </c>
      <c r="AE7" s="16" t="s">
        <v>29</v>
      </c>
      <c r="AF7" s="14" t="s">
        <v>27</v>
      </c>
      <c r="AG7" s="15" t="s">
        <v>2</v>
      </c>
      <c r="AH7" s="15" t="s">
        <v>28</v>
      </c>
      <c r="AI7" s="15" t="s">
        <v>2</v>
      </c>
      <c r="AJ7" s="16" t="s">
        <v>29</v>
      </c>
      <c r="AK7" s="14" t="s">
        <v>27</v>
      </c>
      <c r="AL7" s="15" t="s">
        <v>2</v>
      </c>
      <c r="AM7" s="15" t="s">
        <v>28</v>
      </c>
      <c r="AN7" s="15" t="s">
        <v>2</v>
      </c>
      <c r="AO7" s="16" t="s">
        <v>29</v>
      </c>
      <c r="AP7" s="14" t="s">
        <v>27</v>
      </c>
      <c r="AQ7" s="15" t="s">
        <v>2</v>
      </c>
      <c r="AR7" s="15" t="s">
        <v>28</v>
      </c>
      <c r="AS7" s="15" t="s">
        <v>2</v>
      </c>
      <c r="AT7" s="16" t="s">
        <v>29</v>
      </c>
      <c r="AU7" s="14" t="s">
        <v>27</v>
      </c>
      <c r="AV7" s="15" t="s">
        <v>2</v>
      </c>
      <c r="AW7" s="15" t="s">
        <v>28</v>
      </c>
      <c r="AX7" s="15" t="s">
        <v>2</v>
      </c>
      <c r="AY7" s="16" t="s">
        <v>29</v>
      </c>
      <c r="AZ7" s="14" t="s">
        <v>27</v>
      </c>
      <c r="BA7" s="15" t="s">
        <v>2</v>
      </c>
      <c r="BB7" s="15" t="s">
        <v>28</v>
      </c>
      <c r="BC7" s="15" t="s">
        <v>2</v>
      </c>
      <c r="BD7" s="16" t="s">
        <v>29</v>
      </c>
      <c r="BE7" s="14" t="s">
        <v>27</v>
      </c>
      <c r="BF7" s="15" t="s">
        <v>2</v>
      </c>
      <c r="BG7" s="15" t="s">
        <v>28</v>
      </c>
      <c r="BH7" s="15" t="s">
        <v>2</v>
      </c>
      <c r="BI7" s="16" t="s">
        <v>29</v>
      </c>
      <c r="BJ7" s="14" t="s">
        <v>27</v>
      </c>
      <c r="BK7" s="15" t="s">
        <v>2</v>
      </c>
      <c r="BL7" s="15" t="s">
        <v>28</v>
      </c>
      <c r="BM7" s="15" t="s">
        <v>2</v>
      </c>
      <c r="BN7" s="16" t="s">
        <v>29</v>
      </c>
      <c r="BO7" s="14" t="s">
        <v>27</v>
      </c>
      <c r="BP7" s="15" t="s">
        <v>2</v>
      </c>
      <c r="BQ7" s="15" t="s">
        <v>28</v>
      </c>
      <c r="BR7" s="15" t="s">
        <v>2</v>
      </c>
      <c r="BS7" s="16" t="s">
        <v>29</v>
      </c>
      <c r="BT7" s="14" t="s">
        <v>27</v>
      </c>
      <c r="BU7" s="15" t="s">
        <v>2</v>
      </c>
      <c r="BV7" s="15" t="s">
        <v>28</v>
      </c>
      <c r="BW7" s="15" t="s">
        <v>2</v>
      </c>
      <c r="BX7" s="16" t="s">
        <v>29</v>
      </c>
      <c r="BY7" s="14" t="s">
        <v>27</v>
      </c>
      <c r="BZ7" s="15" t="s">
        <v>2</v>
      </c>
      <c r="CA7" s="15" t="s">
        <v>28</v>
      </c>
      <c r="CB7" s="15" t="s">
        <v>2</v>
      </c>
      <c r="CC7" s="16" t="s">
        <v>29</v>
      </c>
      <c r="CD7" s="14" t="s">
        <v>27</v>
      </c>
      <c r="CE7" s="15" t="s">
        <v>2</v>
      </c>
      <c r="CF7" s="15" t="s">
        <v>28</v>
      </c>
      <c r="CG7" s="15" t="s">
        <v>2</v>
      </c>
      <c r="CH7" s="16" t="s">
        <v>29</v>
      </c>
      <c r="CI7" s="14" t="s">
        <v>27</v>
      </c>
      <c r="CJ7" s="15" t="s">
        <v>2</v>
      </c>
      <c r="CK7" s="15" t="s">
        <v>28</v>
      </c>
      <c r="CL7" s="15" t="s">
        <v>2</v>
      </c>
      <c r="CM7" s="16" t="s">
        <v>29</v>
      </c>
      <c r="CN7" s="14" t="s">
        <v>27</v>
      </c>
      <c r="CO7" s="15" t="s">
        <v>2</v>
      </c>
      <c r="CP7" s="15" t="s">
        <v>28</v>
      </c>
      <c r="CQ7" s="15" t="s">
        <v>2</v>
      </c>
      <c r="CR7" s="16" t="s">
        <v>29</v>
      </c>
      <c r="CS7" s="14" t="s">
        <v>27</v>
      </c>
      <c r="CT7" s="15" t="s">
        <v>2</v>
      </c>
      <c r="CU7" s="15" t="s">
        <v>28</v>
      </c>
      <c r="CV7" s="15" t="s">
        <v>2</v>
      </c>
      <c r="CW7" s="16" t="s">
        <v>29</v>
      </c>
      <c r="CX7" s="14" t="s">
        <v>27</v>
      </c>
      <c r="CY7" s="15" t="s">
        <v>2</v>
      </c>
      <c r="CZ7" s="15" t="s">
        <v>28</v>
      </c>
      <c r="DA7" s="15" t="s">
        <v>2</v>
      </c>
      <c r="DB7" s="16" t="s">
        <v>29</v>
      </c>
      <c r="DC7" s="14" t="s">
        <v>27</v>
      </c>
      <c r="DD7" s="15" t="s">
        <v>2</v>
      </c>
      <c r="DE7" s="15" t="s">
        <v>28</v>
      </c>
      <c r="DF7" s="15" t="s">
        <v>2</v>
      </c>
      <c r="DG7" s="16" t="s">
        <v>29</v>
      </c>
      <c r="DH7" s="789"/>
      <c r="DI7" s="789"/>
    </row>
    <row r="8" spans="1:113" x14ac:dyDescent="0.25">
      <c r="A8" s="818" t="s">
        <v>21</v>
      </c>
      <c r="B8" s="808" t="s">
        <v>1</v>
      </c>
      <c r="C8" s="811">
        <v>13</v>
      </c>
      <c r="D8" s="811">
        <v>5</v>
      </c>
      <c r="E8" s="56"/>
      <c r="F8" s="17" t="s">
        <v>27</v>
      </c>
      <c r="G8" s="29"/>
      <c r="H8" s="30"/>
      <c r="I8" s="30"/>
      <c r="J8" s="30"/>
      <c r="K8" s="31"/>
      <c r="L8" s="8"/>
      <c r="M8" s="3"/>
      <c r="N8" s="3"/>
      <c r="O8" s="28"/>
      <c r="P8" s="27"/>
      <c r="Q8" s="8"/>
      <c r="R8" s="3"/>
      <c r="S8" s="3"/>
      <c r="T8" s="28"/>
      <c r="U8" s="27"/>
      <c r="V8" s="8"/>
      <c r="W8" s="3"/>
      <c r="X8" s="3"/>
      <c r="Y8" s="28"/>
      <c r="Z8" s="27"/>
      <c r="AA8" s="8"/>
      <c r="AB8" s="3"/>
      <c r="AC8" s="3"/>
      <c r="AD8" s="28"/>
      <c r="AE8" s="27"/>
      <c r="AF8" s="8"/>
      <c r="AG8" s="3"/>
      <c r="AH8" s="3"/>
      <c r="AI8" s="28"/>
      <c r="AJ8" s="27"/>
      <c r="AK8" s="8"/>
      <c r="AL8" s="3"/>
      <c r="AM8" s="3"/>
      <c r="AN8" s="28"/>
      <c r="AO8" s="27"/>
      <c r="AP8" s="8"/>
      <c r="AQ8" s="3"/>
      <c r="AR8" s="3"/>
      <c r="AS8" s="28"/>
      <c r="AT8" s="27"/>
      <c r="AU8" s="8"/>
      <c r="AV8" s="3"/>
      <c r="AW8" s="3"/>
      <c r="AX8" s="28"/>
      <c r="AY8" s="27"/>
      <c r="AZ8" s="8"/>
      <c r="BA8" s="3"/>
      <c r="BB8" s="3"/>
      <c r="BC8" s="28"/>
      <c r="BD8" s="27"/>
      <c r="BE8" s="8"/>
      <c r="BF8" s="3"/>
      <c r="BG8" s="3"/>
      <c r="BH8" s="28"/>
      <c r="BI8" s="27"/>
      <c r="BJ8" s="8"/>
      <c r="BK8" s="3"/>
      <c r="BL8" s="3"/>
      <c r="BM8" s="28"/>
      <c r="BN8" s="27"/>
      <c r="BO8" s="8"/>
      <c r="BP8" s="3"/>
      <c r="BQ8" s="3"/>
      <c r="BR8" s="28"/>
      <c r="BS8" s="27"/>
      <c r="BT8" s="8"/>
      <c r="BU8" s="3"/>
      <c r="BV8" s="3"/>
      <c r="BW8" s="28"/>
      <c r="BX8" s="27"/>
      <c r="BY8" s="8"/>
      <c r="BZ8" s="3"/>
      <c r="CA8" s="3"/>
      <c r="CB8" s="28"/>
      <c r="CC8" s="27"/>
      <c r="CD8" s="8"/>
      <c r="CE8" s="3"/>
      <c r="CF8" s="3"/>
      <c r="CG8" s="28"/>
      <c r="CH8" s="27"/>
      <c r="CI8" s="8"/>
      <c r="CJ8" s="3"/>
      <c r="CK8" s="3"/>
      <c r="CL8" s="28"/>
      <c r="CM8" s="27"/>
      <c r="CN8" s="8"/>
      <c r="CO8" s="3"/>
      <c r="CP8" s="3"/>
      <c r="CQ8" s="28"/>
      <c r="CR8" s="27"/>
      <c r="CS8" s="8"/>
      <c r="CT8" s="3"/>
      <c r="CU8" s="3"/>
      <c r="CV8" s="28"/>
      <c r="CW8" s="27"/>
      <c r="CX8" s="8"/>
      <c r="CY8" s="3"/>
      <c r="CZ8" s="3"/>
      <c r="DA8" s="28"/>
      <c r="DB8" s="27"/>
      <c r="DC8" s="8"/>
      <c r="DD8" s="3"/>
      <c r="DE8" s="3"/>
      <c r="DF8" s="28"/>
      <c r="DG8" s="27"/>
      <c r="DH8" s="22">
        <f>SUM(G8:DG8)</f>
        <v>0</v>
      </c>
      <c r="DI8" s="22"/>
    </row>
    <row r="9" spans="1:113" x14ac:dyDescent="0.25">
      <c r="A9" s="819"/>
      <c r="B9" s="809"/>
      <c r="C9" s="812"/>
      <c r="D9" s="812"/>
      <c r="E9" s="55"/>
      <c r="F9" s="18" t="s">
        <v>2</v>
      </c>
      <c r="G9" s="29"/>
      <c r="H9" s="30"/>
      <c r="I9" s="30"/>
      <c r="J9" s="30"/>
      <c r="K9" s="31"/>
      <c r="L9" s="7"/>
      <c r="M9" s="2"/>
      <c r="N9" s="2"/>
      <c r="O9" s="32"/>
      <c r="P9" s="31"/>
      <c r="Q9" s="7"/>
      <c r="R9" s="2"/>
      <c r="S9" s="2"/>
      <c r="T9" s="32"/>
      <c r="U9" s="31"/>
      <c r="V9" s="7"/>
      <c r="W9" s="2"/>
      <c r="X9" s="2"/>
      <c r="Y9" s="32"/>
      <c r="Z9" s="31"/>
      <c r="AA9" s="7"/>
      <c r="AB9" s="2"/>
      <c r="AC9" s="2"/>
      <c r="AD9" s="32"/>
      <c r="AE9" s="31"/>
      <c r="AF9" s="7"/>
      <c r="AG9" s="2"/>
      <c r="AH9" s="2"/>
      <c r="AI9" s="32"/>
      <c r="AJ9" s="31"/>
      <c r="AK9" s="7"/>
      <c r="AL9" s="2"/>
      <c r="AM9" s="2"/>
      <c r="AN9" s="32"/>
      <c r="AO9" s="31"/>
      <c r="AP9" s="7"/>
      <c r="AQ9" s="2"/>
      <c r="AR9" s="2"/>
      <c r="AS9" s="32"/>
      <c r="AT9" s="31"/>
      <c r="AU9" s="7"/>
      <c r="AV9" s="2"/>
      <c r="AW9" s="2"/>
      <c r="AX9" s="32"/>
      <c r="AY9" s="31"/>
      <c r="AZ9" s="7"/>
      <c r="BA9" s="2"/>
      <c r="BB9" s="2"/>
      <c r="BC9" s="32"/>
      <c r="BD9" s="31"/>
      <c r="BE9" s="7"/>
      <c r="BF9" s="2"/>
      <c r="BG9" s="2"/>
      <c r="BH9" s="32"/>
      <c r="BI9" s="31"/>
      <c r="BJ9" s="7"/>
      <c r="BK9" s="2"/>
      <c r="BL9" s="2"/>
      <c r="BM9" s="32"/>
      <c r="BN9" s="31"/>
      <c r="BO9" s="7"/>
      <c r="BP9" s="2"/>
      <c r="BQ9" s="2"/>
      <c r="BR9" s="32"/>
      <c r="BS9" s="31"/>
      <c r="BT9" s="7"/>
      <c r="BU9" s="2"/>
      <c r="BV9" s="2"/>
      <c r="BW9" s="32"/>
      <c r="BX9" s="31"/>
      <c r="BY9" s="7"/>
      <c r="BZ9" s="2"/>
      <c r="CA9" s="2"/>
      <c r="CB9" s="32"/>
      <c r="CC9" s="31"/>
      <c r="CD9" s="7"/>
      <c r="CE9" s="2"/>
      <c r="CF9" s="2"/>
      <c r="CG9" s="32"/>
      <c r="CH9" s="31"/>
      <c r="CI9" s="7"/>
      <c r="CJ9" s="2"/>
      <c r="CK9" s="2"/>
      <c r="CL9" s="32"/>
      <c r="CM9" s="31"/>
      <c r="CN9" s="7"/>
      <c r="CO9" s="2"/>
      <c r="CP9" s="2"/>
      <c r="CQ9" s="32"/>
      <c r="CR9" s="31"/>
      <c r="CS9" s="7"/>
      <c r="CT9" s="2"/>
      <c r="CU9" s="2"/>
      <c r="CV9" s="32"/>
      <c r="CW9" s="31"/>
      <c r="CX9" s="7"/>
      <c r="CY9" s="2"/>
      <c r="CZ9" s="2"/>
      <c r="DA9" s="32"/>
      <c r="DB9" s="31"/>
      <c r="DC9" s="7"/>
      <c r="DD9" s="2"/>
      <c r="DE9" s="2"/>
      <c r="DF9" s="32"/>
      <c r="DG9" s="31"/>
      <c r="DH9" s="23">
        <f t="shared" ref="DH9:DH72" si="0">SUM(G9:DG9)</f>
        <v>0</v>
      </c>
      <c r="DI9" s="23"/>
    </row>
    <row r="10" spans="1:113" x14ac:dyDescent="0.25">
      <c r="A10" s="819"/>
      <c r="B10" s="810"/>
      <c r="C10" s="813"/>
      <c r="D10" s="813"/>
      <c r="E10" s="55"/>
      <c r="F10" s="18" t="s">
        <v>28</v>
      </c>
      <c r="G10" s="29"/>
      <c r="H10" s="30"/>
      <c r="I10" s="30"/>
      <c r="J10" s="30"/>
      <c r="K10" s="31"/>
      <c r="L10" s="7"/>
      <c r="M10" s="2"/>
      <c r="N10" s="2"/>
      <c r="O10" s="33"/>
      <c r="P10" s="34"/>
      <c r="Q10" s="7"/>
      <c r="R10" s="2"/>
      <c r="S10" s="2"/>
      <c r="T10" s="33"/>
      <c r="U10" s="34"/>
      <c r="V10" s="7"/>
      <c r="W10" s="2"/>
      <c r="X10" s="2"/>
      <c r="Y10" s="33"/>
      <c r="Z10" s="34"/>
      <c r="AA10" s="7"/>
      <c r="AB10" s="2"/>
      <c r="AC10" s="2"/>
      <c r="AD10" s="33"/>
      <c r="AE10" s="34"/>
      <c r="AF10" s="7"/>
      <c r="AG10" s="2"/>
      <c r="AH10" s="2"/>
      <c r="AI10" s="33"/>
      <c r="AJ10" s="34"/>
      <c r="AK10" s="7"/>
      <c r="AL10" s="2"/>
      <c r="AM10" s="2"/>
      <c r="AN10" s="33"/>
      <c r="AO10" s="34"/>
      <c r="AP10" s="7"/>
      <c r="AQ10" s="2"/>
      <c r="AR10" s="2"/>
      <c r="AS10" s="33"/>
      <c r="AT10" s="34"/>
      <c r="AU10" s="7"/>
      <c r="AV10" s="2"/>
      <c r="AW10" s="2"/>
      <c r="AX10" s="33"/>
      <c r="AY10" s="34"/>
      <c r="AZ10" s="7"/>
      <c r="BA10" s="2"/>
      <c r="BB10" s="2"/>
      <c r="BC10" s="33"/>
      <c r="BD10" s="34"/>
      <c r="BE10" s="7"/>
      <c r="BF10" s="2"/>
      <c r="BG10" s="2"/>
      <c r="BH10" s="33"/>
      <c r="BI10" s="34"/>
      <c r="BJ10" s="7"/>
      <c r="BK10" s="2"/>
      <c r="BL10" s="2"/>
      <c r="BM10" s="33"/>
      <c r="BN10" s="34"/>
      <c r="BO10" s="7"/>
      <c r="BP10" s="2"/>
      <c r="BQ10" s="2"/>
      <c r="BR10" s="33"/>
      <c r="BS10" s="34"/>
      <c r="BT10" s="7"/>
      <c r="BU10" s="2"/>
      <c r="BV10" s="2"/>
      <c r="BW10" s="33"/>
      <c r="BX10" s="34"/>
      <c r="BY10" s="7"/>
      <c r="BZ10" s="2"/>
      <c r="CA10" s="2"/>
      <c r="CB10" s="33"/>
      <c r="CC10" s="34"/>
      <c r="CD10" s="7"/>
      <c r="CE10" s="2"/>
      <c r="CF10" s="2"/>
      <c r="CG10" s="33"/>
      <c r="CH10" s="34"/>
      <c r="CI10" s="7"/>
      <c r="CJ10" s="2"/>
      <c r="CK10" s="2"/>
      <c r="CL10" s="33"/>
      <c r="CM10" s="34"/>
      <c r="CN10" s="7"/>
      <c r="CO10" s="2"/>
      <c r="CP10" s="2"/>
      <c r="CQ10" s="33"/>
      <c r="CR10" s="34"/>
      <c r="CS10" s="7"/>
      <c r="CT10" s="2"/>
      <c r="CU10" s="2"/>
      <c r="CV10" s="33"/>
      <c r="CW10" s="34"/>
      <c r="CX10" s="7"/>
      <c r="CY10" s="2"/>
      <c r="CZ10" s="2"/>
      <c r="DA10" s="33"/>
      <c r="DB10" s="34"/>
      <c r="DC10" s="7"/>
      <c r="DD10" s="2"/>
      <c r="DE10" s="2"/>
      <c r="DF10" s="33"/>
      <c r="DG10" s="34"/>
      <c r="DH10" s="23">
        <f t="shared" si="0"/>
        <v>0</v>
      </c>
      <c r="DI10" s="23"/>
    </row>
    <row r="11" spans="1:113" x14ac:dyDescent="0.25">
      <c r="A11" s="819"/>
      <c r="B11" s="814" t="s">
        <v>3</v>
      </c>
      <c r="C11" s="816">
        <v>21</v>
      </c>
      <c r="D11" s="816"/>
      <c r="E11" s="55"/>
      <c r="F11" s="57" t="s">
        <v>2</v>
      </c>
      <c r="G11" s="29"/>
      <c r="H11" s="30"/>
      <c r="I11" s="30"/>
      <c r="J11" s="30"/>
      <c r="K11" s="31"/>
      <c r="L11" s="35"/>
      <c r="M11" s="36"/>
      <c r="N11" s="37"/>
      <c r="O11" s="2"/>
      <c r="P11" s="4"/>
      <c r="Q11" s="35"/>
      <c r="R11" s="36"/>
      <c r="S11" s="37"/>
      <c r="T11" s="2"/>
      <c r="U11" s="4"/>
      <c r="V11" s="35"/>
      <c r="W11" s="36"/>
      <c r="X11" s="37"/>
      <c r="Y11" s="2"/>
      <c r="Z11" s="4"/>
      <c r="AA11" s="35"/>
      <c r="AB11" s="36"/>
      <c r="AC11" s="37"/>
      <c r="AD11" s="2"/>
      <c r="AE11" s="4"/>
      <c r="AF11" s="35"/>
      <c r="AG11" s="36"/>
      <c r="AH11" s="37"/>
      <c r="AI11" s="2"/>
      <c r="AJ11" s="4"/>
      <c r="AK11" s="35"/>
      <c r="AL11" s="36"/>
      <c r="AM11" s="37"/>
      <c r="AN11" s="2"/>
      <c r="AO11" s="4"/>
      <c r="AP11" s="35"/>
      <c r="AQ11" s="36"/>
      <c r="AR11" s="37"/>
      <c r="AS11" s="2"/>
      <c r="AT11" s="4"/>
      <c r="AU11" s="35"/>
      <c r="AV11" s="36"/>
      <c r="AW11" s="37"/>
      <c r="AX11" s="2"/>
      <c r="AY11" s="4"/>
      <c r="AZ11" s="35"/>
      <c r="BA11" s="36"/>
      <c r="BB11" s="37"/>
      <c r="BC11" s="2"/>
      <c r="BD11" s="4"/>
      <c r="BE11" s="35"/>
      <c r="BF11" s="36"/>
      <c r="BG11" s="37"/>
      <c r="BH11" s="2"/>
      <c r="BI11" s="4"/>
      <c r="BJ11" s="35"/>
      <c r="BK11" s="36"/>
      <c r="BL11" s="37"/>
      <c r="BM11" s="2"/>
      <c r="BN11" s="4"/>
      <c r="BO11" s="35"/>
      <c r="BP11" s="36"/>
      <c r="BQ11" s="37"/>
      <c r="BR11" s="2"/>
      <c r="BS11" s="4"/>
      <c r="BT11" s="35"/>
      <c r="BU11" s="36"/>
      <c r="BV11" s="37"/>
      <c r="BW11" s="2"/>
      <c r="BX11" s="4"/>
      <c r="BY11" s="35"/>
      <c r="BZ11" s="36"/>
      <c r="CA11" s="37"/>
      <c r="CB11" s="2"/>
      <c r="CC11" s="4"/>
      <c r="CD11" s="35"/>
      <c r="CE11" s="36"/>
      <c r="CF11" s="37"/>
      <c r="CG11" s="2"/>
      <c r="CH11" s="4"/>
      <c r="CI11" s="35"/>
      <c r="CJ11" s="36"/>
      <c r="CK11" s="37"/>
      <c r="CL11" s="2"/>
      <c r="CM11" s="4"/>
      <c r="CN11" s="35"/>
      <c r="CO11" s="36"/>
      <c r="CP11" s="37"/>
      <c r="CQ11" s="2"/>
      <c r="CR11" s="4"/>
      <c r="CS11" s="35"/>
      <c r="CT11" s="36"/>
      <c r="CU11" s="37"/>
      <c r="CV11" s="2"/>
      <c r="CW11" s="4"/>
      <c r="CX11" s="35"/>
      <c r="CY11" s="36"/>
      <c r="CZ11" s="37"/>
      <c r="DA11" s="2"/>
      <c r="DB11" s="4"/>
      <c r="DC11" s="35"/>
      <c r="DD11" s="36"/>
      <c r="DE11" s="37"/>
      <c r="DF11" s="2"/>
      <c r="DG11" s="20"/>
      <c r="DH11" s="23">
        <f t="shared" si="0"/>
        <v>0</v>
      </c>
      <c r="DI11" s="23"/>
    </row>
    <row r="12" spans="1:113" ht="15.75" thickBot="1" x14ac:dyDescent="0.3">
      <c r="A12" s="820"/>
      <c r="B12" s="815"/>
      <c r="C12" s="817"/>
      <c r="D12" s="817"/>
      <c r="E12" s="51"/>
      <c r="F12" s="19" t="s">
        <v>29</v>
      </c>
      <c r="G12" s="38"/>
      <c r="H12" s="39"/>
      <c r="I12" s="39"/>
      <c r="J12" s="39"/>
      <c r="K12" s="40"/>
      <c r="L12" s="38"/>
      <c r="M12" s="39"/>
      <c r="N12" s="41"/>
      <c r="O12" s="5"/>
      <c r="P12" s="6"/>
      <c r="Q12" s="38"/>
      <c r="R12" s="39"/>
      <c r="S12" s="41"/>
      <c r="T12" s="5"/>
      <c r="U12" s="6"/>
      <c r="V12" s="38"/>
      <c r="W12" s="39"/>
      <c r="X12" s="41"/>
      <c r="Y12" s="5"/>
      <c r="Z12" s="6"/>
      <c r="AA12" s="38"/>
      <c r="AB12" s="39"/>
      <c r="AC12" s="41"/>
      <c r="AD12" s="5"/>
      <c r="AE12" s="6"/>
      <c r="AF12" s="38"/>
      <c r="AG12" s="39"/>
      <c r="AH12" s="41"/>
      <c r="AI12" s="5"/>
      <c r="AJ12" s="6"/>
      <c r="AK12" s="38"/>
      <c r="AL12" s="39"/>
      <c r="AM12" s="41"/>
      <c r="AN12" s="5"/>
      <c r="AO12" s="6"/>
      <c r="AP12" s="38"/>
      <c r="AQ12" s="39"/>
      <c r="AR12" s="41"/>
      <c r="AS12" s="5"/>
      <c r="AT12" s="6"/>
      <c r="AU12" s="38"/>
      <c r="AV12" s="39"/>
      <c r="AW12" s="41"/>
      <c r="AX12" s="5"/>
      <c r="AY12" s="6"/>
      <c r="AZ12" s="38"/>
      <c r="BA12" s="39"/>
      <c r="BB12" s="41"/>
      <c r="BC12" s="5"/>
      <c r="BD12" s="6"/>
      <c r="BE12" s="38"/>
      <c r="BF12" s="39"/>
      <c r="BG12" s="41"/>
      <c r="BH12" s="5"/>
      <c r="BI12" s="6"/>
      <c r="BJ12" s="38"/>
      <c r="BK12" s="39"/>
      <c r="BL12" s="41"/>
      <c r="BM12" s="5"/>
      <c r="BN12" s="6"/>
      <c r="BO12" s="38"/>
      <c r="BP12" s="39"/>
      <c r="BQ12" s="41"/>
      <c r="BR12" s="5"/>
      <c r="BS12" s="6"/>
      <c r="BT12" s="38"/>
      <c r="BU12" s="39"/>
      <c r="BV12" s="41"/>
      <c r="BW12" s="5"/>
      <c r="BX12" s="6"/>
      <c r="BY12" s="38"/>
      <c r="BZ12" s="39"/>
      <c r="CA12" s="41"/>
      <c r="CB12" s="5"/>
      <c r="CC12" s="6"/>
      <c r="CD12" s="38"/>
      <c r="CE12" s="39"/>
      <c r="CF12" s="41"/>
      <c r="CG12" s="5"/>
      <c r="CH12" s="6"/>
      <c r="CI12" s="38"/>
      <c r="CJ12" s="39"/>
      <c r="CK12" s="41"/>
      <c r="CL12" s="5"/>
      <c r="CM12" s="6"/>
      <c r="CN12" s="38"/>
      <c r="CO12" s="39"/>
      <c r="CP12" s="41"/>
      <c r="CQ12" s="5"/>
      <c r="CR12" s="6"/>
      <c r="CS12" s="38"/>
      <c r="CT12" s="39"/>
      <c r="CU12" s="41"/>
      <c r="CV12" s="5"/>
      <c r="CW12" s="6"/>
      <c r="CX12" s="38"/>
      <c r="CY12" s="39"/>
      <c r="CZ12" s="41"/>
      <c r="DA12" s="5"/>
      <c r="DB12" s="6"/>
      <c r="DC12" s="38"/>
      <c r="DD12" s="39"/>
      <c r="DE12" s="41"/>
      <c r="DF12" s="5"/>
      <c r="DG12" s="21"/>
      <c r="DH12" s="24">
        <f t="shared" si="0"/>
        <v>0</v>
      </c>
      <c r="DI12" s="24"/>
    </row>
    <row r="13" spans="1:113" ht="15" customHeight="1" x14ac:dyDescent="0.25">
      <c r="A13" s="818" t="s">
        <v>20</v>
      </c>
      <c r="B13" s="808" t="s">
        <v>1</v>
      </c>
      <c r="C13" s="811"/>
      <c r="D13" s="811"/>
      <c r="E13" s="56"/>
      <c r="F13" s="17" t="s">
        <v>27</v>
      </c>
      <c r="G13" s="8"/>
      <c r="H13" s="3"/>
      <c r="I13" s="3"/>
      <c r="J13" s="28"/>
      <c r="K13" s="27"/>
      <c r="L13" s="25"/>
      <c r="M13" s="26"/>
      <c r="N13" s="26"/>
      <c r="O13" s="26"/>
      <c r="P13" s="27"/>
      <c r="Q13" s="8"/>
      <c r="R13" s="3"/>
      <c r="S13" s="3"/>
      <c r="T13" s="28"/>
      <c r="U13" s="27"/>
      <c r="V13" s="8"/>
      <c r="W13" s="3"/>
      <c r="X13" s="3"/>
      <c r="Y13" s="28"/>
      <c r="Z13" s="27"/>
      <c r="AA13" s="8"/>
      <c r="AB13" s="3"/>
      <c r="AC13" s="3"/>
      <c r="AD13" s="28"/>
      <c r="AE13" s="27"/>
      <c r="AF13" s="8"/>
      <c r="AG13" s="3"/>
      <c r="AH13" s="3"/>
      <c r="AI13" s="28"/>
      <c r="AJ13" s="27"/>
      <c r="AK13" s="8"/>
      <c r="AL13" s="3"/>
      <c r="AM13" s="3"/>
      <c r="AN13" s="28"/>
      <c r="AO13" s="27"/>
      <c r="AP13" s="8"/>
      <c r="AQ13" s="3"/>
      <c r="AR13" s="3"/>
      <c r="AS13" s="28"/>
      <c r="AT13" s="27"/>
      <c r="AU13" s="8"/>
      <c r="AV13" s="3"/>
      <c r="AW13" s="3"/>
      <c r="AX13" s="28"/>
      <c r="AY13" s="27"/>
      <c r="AZ13" s="8"/>
      <c r="BA13" s="3"/>
      <c r="BB13" s="3"/>
      <c r="BC13" s="28"/>
      <c r="BD13" s="27"/>
      <c r="BE13" s="8"/>
      <c r="BF13" s="3"/>
      <c r="BG13" s="3"/>
      <c r="BH13" s="28"/>
      <c r="BI13" s="27"/>
      <c r="BJ13" s="8"/>
      <c r="BK13" s="3"/>
      <c r="BL13" s="3"/>
      <c r="BM13" s="28"/>
      <c r="BN13" s="27"/>
      <c r="BO13" s="8"/>
      <c r="BP13" s="3"/>
      <c r="BQ13" s="3"/>
      <c r="BR13" s="28"/>
      <c r="BS13" s="27"/>
      <c r="BT13" s="8"/>
      <c r="BU13" s="3"/>
      <c r="BV13" s="3"/>
      <c r="BW13" s="28"/>
      <c r="BX13" s="27"/>
      <c r="BY13" s="8"/>
      <c r="BZ13" s="3"/>
      <c r="CA13" s="3"/>
      <c r="CB13" s="28"/>
      <c r="CC13" s="27"/>
      <c r="CD13" s="8"/>
      <c r="CE13" s="3"/>
      <c r="CF13" s="3"/>
      <c r="CG13" s="28"/>
      <c r="CH13" s="27"/>
      <c r="CI13" s="8"/>
      <c r="CJ13" s="3"/>
      <c r="CK13" s="3"/>
      <c r="CL13" s="28"/>
      <c r="CM13" s="27"/>
      <c r="CN13" s="8"/>
      <c r="CO13" s="3"/>
      <c r="CP13" s="3"/>
      <c r="CQ13" s="28"/>
      <c r="CR13" s="27"/>
      <c r="CS13" s="8"/>
      <c r="CT13" s="3"/>
      <c r="CU13" s="3"/>
      <c r="CV13" s="28"/>
      <c r="CW13" s="27"/>
      <c r="CX13" s="8"/>
      <c r="CY13" s="3"/>
      <c r="CZ13" s="3"/>
      <c r="DA13" s="28"/>
      <c r="DB13" s="27"/>
      <c r="DC13" s="8"/>
      <c r="DD13" s="3"/>
      <c r="DE13" s="3"/>
      <c r="DF13" s="28"/>
      <c r="DG13" s="27"/>
      <c r="DH13" s="22">
        <f t="shared" si="0"/>
        <v>0</v>
      </c>
      <c r="DI13" s="22"/>
    </row>
    <row r="14" spans="1:113" x14ac:dyDescent="0.25">
      <c r="A14" s="819"/>
      <c r="B14" s="809"/>
      <c r="C14" s="812"/>
      <c r="D14" s="812"/>
      <c r="E14" s="55"/>
      <c r="F14" s="18" t="s">
        <v>2</v>
      </c>
      <c r="G14" s="7"/>
      <c r="H14" s="2"/>
      <c r="I14" s="2"/>
      <c r="J14" s="32"/>
      <c r="K14" s="31"/>
      <c r="L14" s="29"/>
      <c r="M14" s="30"/>
      <c r="N14" s="30"/>
      <c r="O14" s="30"/>
      <c r="P14" s="31"/>
      <c r="Q14" s="7"/>
      <c r="R14" s="2"/>
      <c r="S14" s="2"/>
      <c r="T14" s="32"/>
      <c r="U14" s="31"/>
      <c r="V14" s="7"/>
      <c r="W14" s="2"/>
      <c r="X14" s="2"/>
      <c r="Y14" s="32"/>
      <c r="Z14" s="31"/>
      <c r="AA14" s="7"/>
      <c r="AB14" s="2"/>
      <c r="AC14" s="2"/>
      <c r="AD14" s="32"/>
      <c r="AE14" s="31"/>
      <c r="AF14" s="7"/>
      <c r="AG14" s="2"/>
      <c r="AH14" s="2"/>
      <c r="AI14" s="32"/>
      <c r="AJ14" s="31"/>
      <c r="AK14" s="7"/>
      <c r="AL14" s="2"/>
      <c r="AM14" s="2"/>
      <c r="AN14" s="32"/>
      <c r="AO14" s="31"/>
      <c r="AP14" s="7"/>
      <c r="AQ14" s="2"/>
      <c r="AR14" s="2"/>
      <c r="AS14" s="32"/>
      <c r="AT14" s="31"/>
      <c r="AU14" s="7"/>
      <c r="AV14" s="2"/>
      <c r="AW14" s="2"/>
      <c r="AX14" s="32"/>
      <c r="AY14" s="31"/>
      <c r="AZ14" s="7"/>
      <c r="BA14" s="2"/>
      <c r="BB14" s="2"/>
      <c r="BC14" s="32"/>
      <c r="BD14" s="31"/>
      <c r="BE14" s="7"/>
      <c r="BF14" s="2"/>
      <c r="BG14" s="2"/>
      <c r="BH14" s="32"/>
      <c r="BI14" s="31"/>
      <c r="BJ14" s="7"/>
      <c r="BK14" s="2"/>
      <c r="BL14" s="2"/>
      <c r="BM14" s="32"/>
      <c r="BN14" s="31"/>
      <c r="BO14" s="7"/>
      <c r="BP14" s="2"/>
      <c r="BQ14" s="2"/>
      <c r="BR14" s="32"/>
      <c r="BS14" s="31"/>
      <c r="BT14" s="7"/>
      <c r="BU14" s="2"/>
      <c r="BV14" s="2"/>
      <c r="BW14" s="32"/>
      <c r="BX14" s="31"/>
      <c r="BY14" s="7"/>
      <c r="BZ14" s="2"/>
      <c r="CA14" s="2"/>
      <c r="CB14" s="32"/>
      <c r="CC14" s="31"/>
      <c r="CD14" s="7"/>
      <c r="CE14" s="2"/>
      <c r="CF14" s="2"/>
      <c r="CG14" s="32"/>
      <c r="CH14" s="31"/>
      <c r="CI14" s="7"/>
      <c r="CJ14" s="2"/>
      <c r="CK14" s="2"/>
      <c r="CL14" s="32"/>
      <c r="CM14" s="31"/>
      <c r="CN14" s="7"/>
      <c r="CO14" s="2"/>
      <c r="CP14" s="2"/>
      <c r="CQ14" s="32"/>
      <c r="CR14" s="31"/>
      <c r="CS14" s="7"/>
      <c r="CT14" s="2"/>
      <c r="CU14" s="2"/>
      <c r="CV14" s="32"/>
      <c r="CW14" s="31"/>
      <c r="CX14" s="7"/>
      <c r="CY14" s="2"/>
      <c r="CZ14" s="2"/>
      <c r="DA14" s="32"/>
      <c r="DB14" s="31"/>
      <c r="DC14" s="7"/>
      <c r="DD14" s="2"/>
      <c r="DE14" s="2"/>
      <c r="DF14" s="32"/>
      <c r="DG14" s="31"/>
      <c r="DH14" s="23">
        <f t="shared" si="0"/>
        <v>0</v>
      </c>
      <c r="DI14" s="23"/>
    </row>
    <row r="15" spans="1:113" ht="23.25" customHeight="1" x14ac:dyDescent="0.25">
      <c r="A15" s="819"/>
      <c r="B15" s="810"/>
      <c r="C15" s="813"/>
      <c r="D15" s="813"/>
      <c r="E15" s="55"/>
      <c r="F15" s="18" t="s">
        <v>28</v>
      </c>
      <c r="G15" s="7"/>
      <c r="H15" s="2"/>
      <c r="I15" s="2"/>
      <c r="J15" s="33"/>
      <c r="K15" s="34"/>
      <c r="L15" s="29"/>
      <c r="M15" s="30"/>
      <c r="N15" s="30"/>
      <c r="O15" s="30"/>
      <c r="P15" s="31"/>
      <c r="Q15" s="7"/>
      <c r="R15" s="2"/>
      <c r="S15" s="2"/>
      <c r="T15" s="33"/>
      <c r="U15" s="34"/>
      <c r="V15" s="7"/>
      <c r="W15" s="2"/>
      <c r="X15" s="2"/>
      <c r="Y15" s="33"/>
      <c r="Z15" s="34"/>
      <c r="AA15" s="7"/>
      <c r="AB15" s="2"/>
      <c r="AC15" s="2"/>
      <c r="AD15" s="33"/>
      <c r="AE15" s="34"/>
      <c r="AF15" s="7"/>
      <c r="AG15" s="2"/>
      <c r="AH15" s="2"/>
      <c r="AI15" s="33"/>
      <c r="AJ15" s="34"/>
      <c r="AK15" s="7"/>
      <c r="AL15" s="2"/>
      <c r="AM15" s="2"/>
      <c r="AN15" s="33"/>
      <c r="AO15" s="34"/>
      <c r="AP15" s="7"/>
      <c r="AQ15" s="2"/>
      <c r="AR15" s="2"/>
      <c r="AS15" s="33"/>
      <c r="AT15" s="34"/>
      <c r="AU15" s="7"/>
      <c r="AV15" s="2"/>
      <c r="AW15" s="2"/>
      <c r="AX15" s="33"/>
      <c r="AY15" s="34"/>
      <c r="AZ15" s="7"/>
      <c r="BA15" s="2"/>
      <c r="BB15" s="2"/>
      <c r="BC15" s="33"/>
      <c r="BD15" s="34"/>
      <c r="BE15" s="7"/>
      <c r="BF15" s="2"/>
      <c r="BG15" s="2"/>
      <c r="BH15" s="33"/>
      <c r="BI15" s="34"/>
      <c r="BJ15" s="7"/>
      <c r="BK15" s="2"/>
      <c r="BL15" s="2"/>
      <c r="BM15" s="33"/>
      <c r="BN15" s="34"/>
      <c r="BO15" s="7"/>
      <c r="BP15" s="2"/>
      <c r="BQ15" s="2"/>
      <c r="BR15" s="33"/>
      <c r="BS15" s="34"/>
      <c r="BT15" s="7"/>
      <c r="BU15" s="2"/>
      <c r="BV15" s="2"/>
      <c r="BW15" s="33"/>
      <c r="BX15" s="34"/>
      <c r="BY15" s="7"/>
      <c r="BZ15" s="2"/>
      <c r="CA15" s="2"/>
      <c r="CB15" s="33"/>
      <c r="CC15" s="34"/>
      <c r="CD15" s="7"/>
      <c r="CE15" s="2"/>
      <c r="CF15" s="2"/>
      <c r="CG15" s="33"/>
      <c r="CH15" s="34"/>
      <c r="CI15" s="7"/>
      <c r="CJ15" s="2"/>
      <c r="CK15" s="2"/>
      <c r="CL15" s="33"/>
      <c r="CM15" s="34"/>
      <c r="CN15" s="7"/>
      <c r="CO15" s="2"/>
      <c r="CP15" s="2"/>
      <c r="CQ15" s="33"/>
      <c r="CR15" s="34"/>
      <c r="CS15" s="7"/>
      <c r="CT15" s="2"/>
      <c r="CU15" s="2"/>
      <c r="CV15" s="33"/>
      <c r="CW15" s="34"/>
      <c r="CX15" s="7"/>
      <c r="CY15" s="2"/>
      <c r="CZ15" s="2"/>
      <c r="DA15" s="33"/>
      <c r="DB15" s="34"/>
      <c r="DC15" s="7"/>
      <c r="DD15" s="2"/>
      <c r="DE15" s="2"/>
      <c r="DF15" s="33"/>
      <c r="DG15" s="34"/>
      <c r="DH15" s="23">
        <f t="shared" si="0"/>
        <v>0</v>
      </c>
      <c r="DI15" s="23"/>
    </row>
    <row r="16" spans="1:113" x14ac:dyDescent="0.25">
      <c r="A16" s="819"/>
      <c r="B16" s="814" t="s">
        <v>3</v>
      </c>
      <c r="C16" s="816"/>
      <c r="D16" s="816"/>
      <c r="E16" s="55"/>
      <c r="F16" s="57" t="s">
        <v>2</v>
      </c>
      <c r="G16" s="35"/>
      <c r="H16" s="36"/>
      <c r="I16" s="37"/>
      <c r="J16" s="2"/>
      <c r="K16" s="4"/>
      <c r="L16" s="29"/>
      <c r="M16" s="30"/>
      <c r="N16" s="30"/>
      <c r="O16" s="30"/>
      <c r="P16" s="31"/>
      <c r="Q16" s="35"/>
      <c r="R16" s="36"/>
      <c r="S16" s="37"/>
      <c r="T16" s="2"/>
      <c r="U16" s="4"/>
      <c r="V16" s="35"/>
      <c r="W16" s="36"/>
      <c r="X16" s="37"/>
      <c r="Y16" s="2"/>
      <c r="Z16" s="4"/>
      <c r="AA16" s="35"/>
      <c r="AB16" s="36"/>
      <c r="AC16" s="37"/>
      <c r="AD16" s="2"/>
      <c r="AE16" s="4"/>
      <c r="AF16" s="35"/>
      <c r="AG16" s="36"/>
      <c r="AH16" s="37"/>
      <c r="AI16" s="2"/>
      <c r="AJ16" s="4"/>
      <c r="AK16" s="35"/>
      <c r="AL16" s="36"/>
      <c r="AM16" s="37"/>
      <c r="AN16" s="2"/>
      <c r="AO16" s="4"/>
      <c r="AP16" s="35"/>
      <c r="AQ16" s="36"/>
      <c r="AR16" s="37"/>
      <c r="AS16" s="2"/>
      <c r="AT16" s="4"/>
      <c r="AU16" s="35"/>
      <c r="AV16" s="36"/>
      <c r="AW16" s="37"/>
      <c r="AX16" s="2"/>
      <c r="AY16" s="4"/>
      <c r="AZ16" s="35"/>
      <c r="BA16" s="36"/>
      <c r="BB16" s="37"/>
      <c r="BC16" s="2"/>
      <c r="BD16" s="4"/>
      <c r="BE16" s="35"/>
      <c r="BF16" s="36"/>
      <c r="BG16" s="37"/>
      <c r="BH16" s="2"/>
      <c r="BI16" s="4"/>
      <c r="BJ16" s="35"/>
      <c r="BK16" s="36"/>
      <c r="BL16" s="37"/>
      <c r="BM16" s="2"/>
      <c r="BN16" s="4"/>
      <c r="BO16" s="35"/>
      <c r="BP16" s="36"/>
      <c r="BQ16" s="37"/>
      <c r="BR16" s="2"/>
      <c r="BS16" s="4"/>
      <c r="BT16" s="35"/>
      <c r="BU16" s="36"/>
      <c r="BV16" s="37"/>
      <c r="BW16" s="2"/>
      <c r="BX16" s="4"/>
      <c r="BY16" s="35"/>
      <c r="BZ16" s="36"/>
      <c r="CA16" s="37"/>
      <c r="CB16" s="2"/>
      <c r="CC16" s="4"/>
      <c r="CD16" s="35"/>
      <c r="CE16" s="36"/>
      <c r="CF16" s="37"/>
      <c r="CG16" s="2"/>
      <c r="CH16" s="4"/>
      <c r="CI16" s="35"/>
      <c r="CJ16" s="36"/>
      <c r="CK16" s="37"/>
      <c r="CL16" s="2"/>
      <c r="CM16" s="4"/>
      <c r="CN16" s="35"/>
      <c r="CO16" s="36"/>
      <c r="CP16" s="37"/>
      <c r="CQ16" s="2"/>
      <c r="CR16" s="4"/>
      <c r="CS16" s="35"/>
      <c r="CT16" s="36"/>
      <c r="CU16" s="37"/>
      <c r="CV16" s="2"/>
      <c r="CW16" s="4"/>
      <c r="CX16" s="35"/>
      <c r="CY16" s="36"/>
      <c r="CZ16" s="37"/>
      <c r="DA16" s="2"/>
      <c r="DB16" s="4"/>
      <c r="DC16" s="35"/>
      <c r="DD16" s="36"/>
      <c r="DE16" s="37"/>
      <c r="DF16" s="2"/>
      <c r="DG16" s="4"/>
      <c r="DH16" s="23">
        <f t="shared" si="0"/>
        <v>0</v>
      </c>
      <c r="DI16" s="23"/>
    </row>
    <row r="17" spans="1:113" ht="15.75" thickBot="1" x14ac:dyDescent="0.3">
      <c r="A17" s="820"/>
      <c r="B17" s="815"/>
      <c r="C17" s="817"/>
      <c r="D17" s="817"/>
      <c r="E17" s="51"/>
      <c r="F17" s="19" t="s">
        <v>29</v>
      </c>
      <c r="G17" s="38"/>
      <c r="H17" s="39"/>
      <c r="I17" s="41"/>
      <c r="J17" s="5"/>
      <c r="K17" s="6"/>
      <c r="L17" s="38"/>
      <c r="M17" s="39"/>
      <c r="N17" s="39"/>
      <c r="O17" s="39"/>
      <c r="P17" s="40"/>
      <c r="Q17" s="38"/>
      <c r="R17" s="39"/>
      <c r="S17" s="41"/>
      <c r="T17" s="5"/>
      <c r="U17" s="6"/>
      <c r="V17" s="38"/>
      <c r="W17" s="39"/>
      <c r="X17" s="41"/>
      <c r="Y17" s="5"/>
      <c r="Z17" s="6"/>
      <c r="AA17" s="38"/>
      <c r="AB17" s="39"/>
      <c r="AC17" s="41"/>
      <c r="AD17" s="5"/>
      <c r="AE17" s="6"/>
      <c r="AF17" s="38"/>
      <c r="AG17" s="39"/>
      <c r="AH17" s="41"/>
      <c r="AI17" s="5"/>
      <c r="AJ17" s="6"/>
      <c r="AK17" s="38"/>
      <c r="AL17" s="39"/>
      <c r="AM17" s="41"/>
      <c r="AN17" s="5"/>
      <c r="AO17" s="6"/>
      <c r="AP17" s="38"/>
      <c r="AQ17" s="39"/>
      <c r="AR17" s="41"/>
      <c r="AS17" s="5"/>
      <c r="AT17" s="6"/>
      <c r="AU17" s="38"/>
      <c r="AV17" s="39"/>
      <c r="AW17" s="41"/>
      <c r="AX17" s="5"/>
      <c r="AY17" s="6"/>
      <c r="AZ17" s="38"/>
      <c r="BA17" s="39"/>
      <c r="BB17" s="41"/>
      <c r="BC17" s="5"/>
      <c r="BD17" s="6"/>
      <c r="BE17" s="38"/>
      <c r="BF17" s="39"/>
      <c r="BG17" s="41"/>
      <c r="BH17" s="5"/>
      <c r="BI17" s="6"/>
      <c r="BJ17" s="38"/>
      <c r="BK17" s="39"/>
      <c r="BL17" s="41"/>
      <c r="BM17" s="5"/>
      <c r="BN17" s="6"/>
      <c r="BO17" s="38"/>
      <c r="BP17" s="39"/>
      <c r="BQ17" s="41"/>
      <c r="BR17" s="5"/>
      <c r="BS17" s="6"/>
      <c r="BT17" s="38"/>
      <c r="BU17" s="39"/>
      <c r="BV17" s="41"/>
      <c r="BW17" s="5"/>
      <c r="BX17" s="6"/>
      <c r="BY17" s="38"/>
      <c r="BZ17" s="39"/>
      <c r="CA17" s="41"/>
      <c r="CB17" s="5"/>
      <c r="CC17" s="6"/>
      <c r="CD17" s="38"/>
      <c r="CE17" s="39"/>
      <c r="CF17" s="41"/>
      <c r="CG17" s="5"/>
      <c r="CH17" s="6"/>
      <c r="CI17" s="38"/>
      <c r="CJ17" s="39"/>
      <c r="CK17" s="41"/>
      <c r="CL17" s="5"/>
      <c r="CM17" s="6"/>
      <c r="CN17" s="38"/>
      <c r="CO17" s="39"/>
      <c r="CP17" s="41"/>
      <c r="CQ17" s="5"/>
      <c r="CR17" s="6"/>
      <c r="CS17" s="38"/>
      <c r="CT17" s="39"/>
      <c r="CU17" s="41"/>
      <c r="CV17" s="5"/>
      <c r="CW17" s="6"/>
      <c r="CX17" s="38"/>
      <c r="CY17" s="39"/>
      <c r="CZ17" s="41"/>
      <c r="DA17" s="5"/>
      <c r="DB17" s="6"/>
      <c r="DC17" s="38"/>
      <c r="DD17" s="39"/>
      <c r="DE17" s="41"/>
      <c r="DF17" s="5"/>
      <c r="DG17" s="6"/>
      <c r="DH17" s="24">
        <f t="shared" si="0"/>
        <v>0</v>
      </c>
      <c r="DI17" s="24"/>
    </row>
    <row r="18" spans="1:113" ht="15" customHeight="1" x14ac:dyDescent="0.25">
      <c r="A18" s="818" t="s">
        <v>10</v>
      </c>
      <c r="B18" s="808" t="s">
        <v>1</v>
      </c>
      <c r="C18" s="811"/>
      <c r="D18" s="811"/>
      <c r="E18" s="56"/>
      <c r="F18" s="17" t="s">
        <v>27</v>
      </c>
      <c r="G18" s="8"/>
      <c r="H18" s="3"/>
      <c r="I18" s="3"/>
      <c r="J18" s="28"/>
      <c r="K18" s="27"/>
      <c r="L18" s="8"/>
      <c r="M18" s="3"/>
      <c r="N18" s="3"/>
      <c r="O18" s="28"/>
      <c r="P18" s="27"/>
      <c r="Q18" s="25"/>
      <c r="R18" s="26"/>
      <c r="S18" s="26"/>
      <c r="T18" s="26"/>
      <c r="U18" s="27"/>
      <c r="V18" s="8"/>
      <c r="W18" s="3"/>
      <c r="X18" s="3"/>
      <c r="Y18" s="28"/>
      <c r="Z18" s="27"/>
      <c r="AA18" s="8"/>
      <c r="AB18" s="3"/>
      <c r="AC18" s="3"/>
      <c r="AD18" s="28"/>
      <c r="AE18" s="27"/>
      <c r="AF18" s="8"/>
      <c r="AG18" s="3"/>
      <c r="AH18" s="3"/>
      <c r="AI18" s="28"/>
      <c r="AJ18" s="27"/>
      <c r="AK18" s="8"/>
      <c r="AL18" s="3"/>
      <c r="AM18" s="3"/>
      <c r="AN18" s="28"/>
      <c r="AO18" s="27"/>
      <c r="AP18" s="8"/>
      <c r="AQ18" s="3"/>
      <c r="AR18" s="3"/>
      <c r="AS18" s="28"/>
      <c r="AT18" s="27"/>
      <c r="AU18" s="8"/>
      <c r="AV18" s="3"/>
      <c r="AW18" s="3"/>
      <c r="AX18" s="28"/>
      <c r="AY18" s="27"/>
      <c r="AZ18" s="8"/>
      <c r="BA18" s="3"/>
      <c r="BB18" s="3"/>
      <c r="BC18" s="28"/>
      <c r="BD18" s="27"/>
      <c r="BE18" s="8"/>
      <c r="BF18" s="3"/>
      <c r="BG18" s="3"/>
      <c r="BH18" s="28"/>
      <c r="BI18" s="27"/>
      <c r="BJ18" s="8"/>
      <c r="BK18" s="3"/>
      <c r="BL18" s="3"/>
      <c r="BM18" s="28"/>
      <c r="BN18" s="27"/>
      <c r="BO18" s="8"/>
      <c r="BP18" s="3"/>
      <c r="BQ18" s="3"/>
      <c r="BR18" s="28"/>
      <c r="BS18" s="27"/>
      <c r="BT18" s="8"/>
      <c r="BU18" s="3"/>
      <c r="BV18" s="3"/>
      <c r="BW18" s="28"/>
      <c r="BX18" s="27"/>
      <c r="BY18" s="8"/>
      <c r="BZ18" s="3"/>
      <c r="CA18" s="3"/>
      <c r="CB18" s="28"/>
      <c r="CC18" s="27"/>
      <c r="CD18" s="8"/>
      <c r="CE18" s="3"/>
      <c r="CF18" s="3"/>
      <c r="CG18" s="28"/>
      <c r="CH18" s="27"/>
      <c r="CI18" s="8"/>
      <c r="CJ18" s="3"/>
      <c r="CK18" s="3"/>
      <c r="CL18" s="28"/>
      <c r="CM18" s="27"/>
      <c r="CN18" s="8"/>
      <c r="CO18" s="3"/>
      <c r="CP18" s="3"/>
      <c r="CQ18" s="28"/>
      <c r="CR18" s="27"/>
      <c r="CS18" s="8"/>
      <c r="CT18" s="3"/>
      <c r="CU18" s="3"/>
      <c r="CV18" s="28"/>
      <c r="CW18" s="27"/>
      <c r="CX18" s="8"/>
      <c r="CY18" s="3"/>
      <c r="CZ18" s="3"/>
      <c r="DA18" s="28"/>
      <c r="DB18" s="27"/>
      <c r="DC18" s="8"/>
      <c r="DD18" s="3"/>
      <c r="DE18" s="3"/>
      <c r="DF18" s="28"/>
      <c r="DG18" s="27"/>
      <c r="DH18" s="22">
        <f t="shared" si="0"/>
        <v>0</v>
      </c>
      <c r="DI18" s="22"/>
    </row>
    <row r="19" spans="1:113" x14ac:dyDescent="0.25">
      <c r="A19" s="819"/>
      <c r="B19" s="809"/>
      <c r="C19" s="812"/>
      <c r="D19" s="812"/>
      <c r="E19" s="55"/>
      <c r="F19" s="18" t="s">
        <v>2</v>
      </c>
      <c r="G19" s="7"/>
      <c r="H19" s="2"/>
      <c r="I19" s="2"/>
      <c r="J19" s="32"/>
      <c r="K19" s="31"/>
      <c r="L19" s="7"/>
      <c r="M19" s="2"/>
      <c r="N19" s="2"/>
      <c r="O19" s="32"/>
      <c r="P19" s="31"/>
      <c r="Q19" s="29"/>
      <c r="R19" s="30"/>
      <c r="S19" s="30"/>
      <c r="T19" s="30"/>
      <c r="U19" s="31"/>
      <c r="V19" s="7"/>
      <c r="W19" s="2"/>
      <c r="X19" s="2"/>
      <c r="Y19" s="32"/>
      <c r="Z19" s="31"/>
      <c r="AA19" s="7"/>
      <c r="AB19" s="2"/>
      <c r="AC19" s="2"/>
      <c r="AD19" s="32"/>
      <c r="AE19" s="31"/>
      <c r="AF19" s="7"/>
      <c r="AG19" s="2"/>
      <c r="AH19" s="2"/>
      <c r="AI19" s="32"/>
      <c r="AJ19" s="31"/>
      <c r="AK19" s="7"/>
      <c r="AL19" s="2"/>
      <c r="AM19" s="2"/>
      <c r="AN19" s="32"/>
      <c r="AO19" s="31"/>
      <c r="AP19" s="7"/>
      <c r="AQ19" s="2"/>
      <c r="AR19" s="2"/>
      <c r="AS19" s="32"/>
      <c r="AT19" s="31"/>
      <c r="AU19" s="7"/>
      <c r="AV19" s="2"/>
      <c r="AW19" s="2"/>
      <c r="AX19" s="32"/>
      <c r="AY19" s="31"/>
      <c r="AZ19" s="7"/>
      <c r="BA19" s="2"/>
      <c r="BB19" s="2"/>
      <c r="BC19" s="32"/>
      <c r="BD19" s="31"/>
      <c r="BE19" s="7"/>
      <c r="BF19" s="2"/>
      <c r="BG19" s="2"/>
      <c r="BH19" s="32"/>
      <c r="BI19" s="31"/>
      <c r="BJ19" s="7"/>
      <c r="BK19" s="2"/>
      <c r="BL19" s="2"/>
      <c r="BM19" s="32"/>
      <c r="BN19" s="31"/>
      <c r="BO19" s="7"/>
      <c r="BP19" s="2"/>
      <c r="BQ19" s="2"/>
      <c r="BR19" s="32"/>
      <c r="BS19" s="31"/>
      <c r="BT19" s="7"/>
      <c r="BU19" s="2"/>
      <c r="BV19" s="2"/>
      <c r="BW19" s="32"/>
      <c r="BX19" s="31"/>
      <c r="BY19" s="7"/>
      <c r="BZ19" s="2"/>
      <c r="CA19" s="2"/>
      <c r="CB19" s="32"/>
      <c r="CC19" s="31"/>
      <c r="CD19" s="7"/>
      <c r="CE19" s="2"/>
      <c r="CF19" s="2"/>
      <c r="CG19" s="32"/>
      <c r="CH19" s="31"/>
      <c r="CI19" s="7"/>
      <c r="CJ19" s="2"/>
      <c r="CK19" s="2"/>
      <c r="CL19" s="32"/>
      <c r="CM19" s="31"/>
      <c r="CN19" s="7"/>
      <c r="CO19" s="2"/>
      <c r="CP19" s="2"/>
      <c r="CQ19" s="32"/>
      <c r="CR19" s="31"/>
      <c r="CS19" s="7"/>
      <c r="CT19" s="2"/>
      <c r="CU19" s="2"/>
      <c r="CV19" s="32"/>
      <c r="CW19" s="31"/>
      <c r="CX19" s="7"/>
      <c r="CY19" s="2"/>
      <c r="CZ19" s="2"/>
      <c r="DA19" s="32"/>
      <c r="DB19" s="31"/>
      <c r="DC19" s="7"/>
      <c r="DD19" s="2"/>
      <c r="DE19" s="2"/>
      <c r="DF19" s="32"/>
      <c r="DG19" s="31"/>
      <c r="DH19" s="23">
        <f t="shared" si="0"/>
        <v>0</v>
      </c>
      <c r="DI19" s="23"/>
    </row>
    <row r="20" spans="1:113" ht="22.5" customHeight="1" x14ac:dyDescent="0.25">
      <c r="A20" s="819"/>
      <c r="B20" s="810"/>
      <c r="C20" s="813"/>
      <c r="D20" s="813"/>
      <c r="E20" s="55"/>
      <c r="F20" s="18" t="s">
        <v>28</v>
      </c>
      <c r="G20" s="7"/>
      <c r="H20" s="2"/>
      <c r="I20" s="2"/>
      <c r="J20" s="33"/>
      <c r="K20" s="34"/>
      <c r="L20" s="7"/>
      <c r="M20" s="2"/>
      <c r="N20" s="2"/>
      <c r="O20" s="33"/>
      <c r="P20" s="34"/>
      <c r="Q20" s="29"/>
      <c r="R20" s="30"/>
      <c r="S20" s="30"/>
      <c r="T20" s="30"/>
      <c r="U20" s="31"/>
      <c r="V20" s="7"/>
      <c r="W20" s="2"/>
      <c r="X20" s="2"/>
      <c r="Y20" s="33"/>
      <c r="Z20" s="34"/>
      <c r="AA20" s="7"/>
      <c r="AB20" s="2"/>
      <c r="AC20" s="2"/>
      <c r="AD20" s="33"/>
      <c r="AE20" s="34"/>
      <c r="AF20" s="7"/>
      <c r="AG20" s="2"/>
      <c r="AH20" s="2"/>
      <c r="AI20" s="33"/>
      <c r="AJ20" s="34"/>
      <c r="AK20" s="7"/>
      <c r="AL20" s="2"/>
      <c r="AM20" s="2"/>
      <c r="AN20" s="33"/>
      <c r="AO20" s="34"/>
      <c r="AP20" s="7"/>
      <c r="AQ20" s="2"/>
      <c r="AR20" s="2"/>
      <c r="AS20" s="33"/>
      <c r="AT20" s="34"/>
      <c r="AU20" s="7"/>
      <c r="AV20" s="2"/>
      <c r="AW20" s="2"/>
      <c r="AX20" s="33"/>
      <c r="AY20" s="34"/>
      <c r="AZ20" s="7"/>
      <c r="BA20" s="2"/>
      <c r="BB20" s="2"/>
      <c r="BC20" s="33"/>
      <c r="BD20" s="34"/>
      <c r="BE20" s="7"/>
      <c r="BF20" s="2"/>
      <c r="BG20" s="2"/>
      <c r="BH20" s="33"/>
      <c r="BI20" s="34"/>
      <c r="BJ20" s="7"/>
      <c r="BK20" s="2"/>
      <c r="BL20" s="2"/>
      <c r="BM20" s="33"/>
      <c r="BN20" s="34"/>
      <c r="BO20" s="7"/>
      <c r="BP20" s="2"/>
      <c r="BQ20" s="2"/>
      <c r="BR20" s="33"/>
      <c r="BS20" s="34"/>
      <c r="BT20" s="7"/>
      <c r="BU20" s="2"/>
      <c r="BV20" s="2"/>
      <c r="BW20" s="33"/>
      <c r="BX20" s="34"/>
      <c r="BY20" s="7"/>
      <c r="BZ20" s="2"/>
      <c r="CA20" s="2"/>
      <c r="CB20" s="33"/>
      <c r="CC20" s="34"/>
      <c r="CD20" s="7"/>
      <c r="CE20" s="2"/>
      <c r="CF20" s="2"/>
      <c r="CG20" s="33"/>
      <c r="CH20" s="34"/>
      <c r="CI20" s="7"/>
      <c r="CJ20" s="2"/>
      <c r="CK20" s="2"/>
      <c r="CL20" s="33"/>
      <c r="CM20" s="34"/>
      <c r="CN20" s="7"/>
      <c r="CO20" s="2"/>
      <c r="CP20" s="2"/>
      <c r="CQ20" s="33"/>
      <c r="CR20" s="34"/>
      <c r="CS20" s="7"/>
      <c r="CT20" s="2"/>
      <c r="CU20" s="2"/>
      <c r="CV20" s="33"/>
      <c r="CW20" s="34"/>
      <c r="CX20" s="7"/>
      <c r="CY20" s="2"/>
      <c r="CZ20" s="2"/>
      <c r="DA20" s="33"/>
      <c r="DB20" s="34"/>
      <c r="DC20" s="7"/>
      <c r="DD20" s="2"/>
      <c r="DE20" s="2"/>
      <c r="DF20" s="33"/>
      <c r="DG20" s="34"/>
      <c r="DH20" s="23">
        <f t="shared" si="0"/>
        <v>0</v>
      </c>
      <c r="DI20" s="23"/>
    </row>
    <row r="21" spans="1:113" x14ac:dyDescent="0.25">
      <c r="A21" s="819"/>
      <c r="B21" s="814" t="s">
        <v>3</v>
      </c>
      <c r="C21" s="816"/>
      <c r="D21" s="816"/>
      <c r="E21" s="55"/>
      <c r="F21" s="57" t="s">
        <v>2</v>
      </c>
      <c r="G21" s="35"/>
      <c r="H21" s="36"/>
      <c r="I21" s="37"/>
      <c r="J21" s="2"/>
      <c r="K21" s="4"/>
      <c r="L21" s="35"/>
      <c r="M21" s="36"/>
      <c r="N21" s="37"/>
      <c r="O21" s="2"/>
      <c r="P21" s="4"/>
      <c r="Q21" s="29"/>
      <c r="R21" s="30"/>
      <c r="S21" s="30"/>
      <c r="T21" s="30"/>
      <c r="U21" s="31"/>
      <c r="V21" s="35"/>
      <c r="W21" s="36"/>
      <c r="X21" s="37"/>
      <c r="Y21" s="2"/>
      <c r="Z21" s="4"/>
      <c r="AA21" s="35"/>
      <c r="AB21" s="36"/>
      <c r="AC21" s="37"/>
      <c r="AD21" s="2"/>
      <c r="AE21" s="4"/>
      <c r="AF21" s="35"/>
      <c r="AG21" s="36"/>
      <c r="AH21" s="37"/>
      <c r="AI21" s="2"/>
      <c r="AJ21" s="4"/>
      <c r="AK21" s="35"/>
      <c r="AL21" s="36"/>
      <c r="AM21" s="37"/>
      <c r="AN21" s="2"/>
      <c r="AO21" s="4"/>
      <c r="AP21" s="35"/>
      <c r="AQ21" s="36"/>
      <c r="AR21" s="37"/>
      <c r="AS21" s="2"/>
      <c r="AT21" s="4"/>
      <c r="AU21" s="35"/>
      <c r="AV21" s="36"/>
      <c r="AW21" s="37"/>
      <c r="AX21" s="2"/>
      <c r="AY21" s="4"/>
      <c r="AZ21" s="35"/>
      <c r="BA21" s="36"/>
      <c r="BB21" s="37"/>
      <c r="BC21" s="2"/>
      <c r="BD21" s="4"/>
      <c r="BE21" s="35"/>
      <c r="BF21" s="36"/>
      <c r="BG21" s="37"/>
      <c r="BH21" s="2"/>
      <c r="BI21" s="4"/>
      <c r="BJ21" s="35"/>
      <c r="BK21" s="36"/>
      <c r="BL21" s="37"/>
      <c r="BM21" s="2"/>
      <c r="BN21" s="4"/>
      <c r="BO21" s="35"/>
      <c r="BP21" s="36"/>
      <c r="BQ21" s="37"/>
      <c r="BR21" s="2"/>
      <c r="BS21" s="4"/>
      <c r="BT21" s="35"/>
      <c r="BU21" s="36"/>
      <c r="BV21" s="37"/>
      <c r="BW21" s="2"/>
      <c r="BX21" s="4"/>
      <c r="BY21" s="35"/>
      <c r="BZ21" s="36"/>
      <c r="CA21" s="37"/>
      <c r="CB21" s="2"/>
      <c r="CC21" s="4"/>
      <c r="CD21" s="35"/>
      <c r="CE21" s="36"/>
      <c r="CF21" s="37"/>
      <c r="CG21" s="2"/>
      <c r="CH21" s="4"/>
      <c r="CI21" s="35"/>
      <c r="CJ21" s="36"/>
      <c r="CK21" s="37"/>
      <c r="CL21" s="2"/>
      <c r="CM21" s="4"/>
      <c r="CN21" s="35"/>
      <c r="CO21" s="36"/>
      <c r="CP21" s="37"/>
      <c r="CQ21" s="2"/>
      <c r="CR21" s="4"/>
      <c r="CS21" s="35"/>
      <c r="CT21" s="36"/>
      <c r="CU21" s="37"/>
      <c r="CV21" s="2"/>
      <c r="CW21" s="4"/>
      <c r="CX21" s="35"/>
      <c r="CY21" s="36"/>
      <c r="CZ21" s="37"/>
      <c r="DA21" s="2"/>
      <c r="DB21" s="4"/>
      <c r="DC21" s="35"/>
      <c r="DD21" s="36"/>
      <c r="DE21" s="37"/>
      <c r="DF21" s="2"/>
      <c r="DG21" s="4"/>
      <c r="DH21" s="23">
        <f t="shared" si="0"/>
        <v>0</v>
      </c>
      <c r="DI21" s="23"/>
    </row>
    <row r="22" spans="1:113" ht="15.75" thickBot="1" x14ac:dyDescent="0.3">
      <c r="A22" s="820"/>
      <c r="B22" s="815"/>
      <c r="C22" s="817"/>
      <c r="D22" s="817"/>
      <c r="E22" s="51"/>
      <c r="F22" s="19" t="s">
        <v>29</v>
      </c>
      <c r="G22" s="38"/>
      <c r="H22" s="39"/>
      <c r="I22" s="41"/>
      <c r="J22" s="5"/>
      <c r="K22" s="6"/>
      <c r="L22" s="38"/>
      <c r="M22" s="39"/>
      <c r="N22" s="41"/>
      <c r="O22" s="5"/>
      <c r="P22" s="6"/>
      <c r="Q22" s="38"/>
      <c r="R22" s="39"/>
      <c r="S22" s="39"/>
      <c r="T22" s="39"/>
      <c r="U22" s="40"/>
      <c r="V22" s="38"/>
      <c r="W22" s="39"/>
      <c r="X22" s="41"/>
      <c r="Y22" s="5"/>
      <c r="Z22" s="6"/>
      <c r="AA22" s="38"/>
      <c r="AB22" s="39"/>
      <c r="AC22" s="41"/>
      <c r="AD22" s="5"/>
      <c r="AE22" s="6"/>
      <c r="AF22" s="38"/>
      <c r="AG22" s="39"/>
      <c r="AH22" s="41"/>
      <c r="AI22" s="5"/>
      <c r="AJ22" s="6"/>
      <c r="AK22" s="38"/>
      <c r="AL22" s="39"/>
      <c r="AM22" s="41"/>
      <c r="AN22" s="5"/>
      <c r="AO22" s="6"/>
      <c r="AP22" s="38"/>
      <c r="AQ22" s="39"/>
      <c r="AR22" s="41"/>
      <c r="AS22" s="5"/>
      <c r="AT22" s="6"/>
      <c r="AU22" s="38"/>
      <c r="AV22" s="39"/>
      <c r="AW22" s="41"/>
      <c r="AX22" s="5"/>
      <c r="AY22" s="6"/>
      <c r="AZ22" s="38"/>
      <c r="BA22" s="39"/>
      <c r="BB22" s="41"/>
      <c r="BC22" s="5"/>
      <c r="BD22" s="6"/>
      <c r="BE22" s="38"/>
      <c r="BF22" s="39"/>
      <c r="BG22" s="41"/>
      <c r="BH22" s="5"/>
      <c r="BI22" s="6"/>
      <c r="BJ22" s="38"/>
      <c r="BK22" s="39"/>
      <c r="BL22" s="41"/>
      <c r="BM22" s="5"/>
      <c r="BN22" s="6"/>
      <c r="BO22" s="38"/>
      <c r="BP22" s="39"/>
      <c r="BQ22" s="41"/>
      <c r="BR22" s="5"/>
      <c r="BS22" s="6"/>
      <c r="BT22" s="38"/>
      <c r="BU22" s="39"/>
      <c r="BV22" s="41"/>
      <c r="BW22" s="5"/>
      <c r="BX22" s="6"/>
      <c r="BY22" s="38"/>
      <c r="BZ22" s="39"/>
      <c r="CA22" s="41"/>
      <c r="CB22" s="5"/>
      <c r="CC22" s="6"/>
      <c r="CD22" s="38"/>
      <c r="CE22" s="39"/>
      <c r="CF22" s="41"/>
      <c r="CG22" s="5"/>
      <c r="CH22" s="6"/>
      <c r="CI22" s="38"/>
      <c r="CJ22" s="39"/>
      <c r="CK22" s="41"/>
      <c r="CL22" s="5"/>
      <c r="CM22" s="6"/>
      <c r="CN22" s="38"/>
      <c r="CO22" s="39"/>
      <c r="CP22" s="41"/>
      <c r="CQ22" s="5"/>
      <c r="CR22" s="6"/>
      <c r="CS22" s="38"/>
      <c r="CT22" s="39"/>
      <c r="CU22" s="41"/>
      <c r="CV22" s="5"/>
      <c r="CW22" s="6"/>
      <c r="CX22" s="38"/>
      <c r="CY22" s="39"/>
      <c r="CZ22" s="41"/>
      <c r="DA22" s="5"/>
      <c r="DB22" s="6"/>
      <c r="DC22" s="38"/>
      <c r="DD22" s="39"/>
      <c r="DE22" s="41"/>
      <c r="DF22" s="5"/>
      <c r="DG22" s="6"/>
      <c r="DH22" s="24">
        <f t="shared" si="0"/>
        <v>0</v>
      </c>
      <c r="DI22" s="24"/>
    </row>
    <row r="23" spans="1:113" ht="15" customHeight="1" x14ac:dyDescent="0.25">
      <c r="A23" s="818" t="s">
        <v>11</v>
      </c>
      <c r="B23" s="808" t="s">
        <v>1</v>
      </c>
      <c r="C23" s="811"/>
      <c r="D23" s="811"/>
      <c r="E23" s="56"/>
      <c r="F23" s="17" t="s">
        <v>27</v>
      </c>
      <c r="G23" s="8"/>
      <c r="H23" s="3"/>
      <c r="I23" s="3"/>
      <c r="J23" s="28"/>
      <c r="K23" s="27"/>
      <c r="L23" s="8"/>
      <c r="M23" s="3"/>
      <c r="N23" s="3"/>
      <c r="O23" s="28"/>
      <c r="P23" s="27"/>
      <c r="Q23" s="8"/>
      <c r="R23" s="3"/>
      <c r="S23" s="3"/>
      <c r="T23" s="28"/>
      <c r="U23" s="27"/>
      <c r="V23" s="25"/>
      <c r="W23" s="26"/>
      <c r="X23" s="26"/>
      <c r="Y23" s="26"/>
      <c r="Z23" s="27"/>
      <c r="AA23" s="8"/>
      <c r="AB23" s="3"/>
      <c r="AC23" s="3"/>
      <c r="AD23" s="28"/>
      <c r="AE23" s="27"/>
      <c r="AF23" s="8"/>
      <c r="AG23" s="3"/>
      <c r="AH23" s="3"/>
      <c r="AI23" s="28"/>
      <c r="AJ23" s="27"/>
      <c r="AK23" s="8"/>
      <c r="AL23" s="3"/>
      <c r="AM23" s="3"/>
      <c r="AN23" s="28"/>
      <c r="AO23" s="27"/>
      <c r="AP23" s="8"/>
      <c r="AQ23" s="3"/>
      <c r="AR23" s="3"/>
      <c r="AS23" s="28"/>
      <c r="AT23" s="27"/>
      <c r="AU23" s="8"/>
      <c r="AV23" s="3"/>
      <c r="AW23" s="3"/>
      <c r="AX23" s="28"/>
      <c r="AY23" s="27"/>
      <c r="AZ23" s="8"/>
      <c r="BA23" s="3"/>
      <c r="BB23" s="3"/>
      <c r="BC23" s="28"/>
      <c r="BD23" s="27"/>
      <c r="BE23" s="8"/>
      <c r="BF23" s="3"/>
      <c r="BG23" s="3"/>
      <c r="BH23" s="28"/>
      <c r="BI23" s="27"/>
      <c r="BJ23" s="8"/>
      <c r="BK23" s="3"/>
      <c r="BL23" s="3"/>
      <c r="BM23" s="28"/>
      <c r="BN23" s="27"/>
      <c r="BO23" s="8"/>
      <c r="BP23" s="3"/>
      <c r="BQ23" s="3"/>
      <c r="BR23" s="28"/>
      <c r="BS23" s="27"/>
      <c r="BT23" s="8"/>
      <c r="BU23" s="3"/>
      <c r="BV23" s="3"/>
      <c r="BW23" s="28"/>
      <c r="BX23" s="27"/>
      <c r="BY23" s="8"/>
      <c r="BZ23" s="3"/>
      <c r="CA23" s="3"/>
      <c r="CB23" s="28"/>
      <c r="CC23" s="27"/>
      <c r="CD23" s="8"/>
      <c r="CE23" s="3"/>
      <c r="CF23" s="3"/>
      <c r="CG23" s="28"/>
      <c r="CH23" s="27"/>
      <c r="CI23" s="8"/>
      <c r="CJ23" s="3"/>
      <c r="CK23" s="3"/>
      <c r="CL23" s="28"/>
      <c r="CM23" s="27"/>
      <c r="CN23" s="8"/>
      <c r="CO23" s="3"/>
      <c r="CP23" s="3"/>
      <c r="CQ23" s="28"/>
      <c r="CR23" s="27"/>
      <c r="CS23" s="8"/>
      <c r="CT23" s="3"/>
      <c r="CU23" s="3"/>
      <c r="CV23" s="28"/>
      <c r="CW23" s="27"/>
      <c r="CX23" s="8"/>
      <c r="CY23" s="3"/>
      <c r="CZ23" s="3"/>
      <c r="DA23" s="28"/>
      <c r="DB23" s="27"/>
      <c r="DC23" s="8"/>
      <c r="DD23" s="3"/>
      <c r="DE23" s="3"/>
      <c r="DF23" s="28"/>
      <c r="DG23" s="27"/>
      <c r="DH23" s="22">
        <f t="shared" si="0"/>
        <v>0</v>
      </c>
      <c r="DI23" s="22"/>
    </row>
    <row r="24" spans="1:113" x14ac:dyDescent="0.25">
      <c r="A24" s="819"/>
      <c r="B24" s="809"/>
      <c r="C24" s="812"/>
      <c r="D24" s="812"/>
      <c r="E24" s="55"/>
      <c r="F24" s="18" t="s">
        <v>2</v>
      </c>
      <c r="G24" s="7"/>
      <c r="H24" s="2"/>
      <c r="I24" s="2"/>
      <c r="J24" s="32"/>
      <c r="K24" s="31"/>
      <c r="L24" s="7"/>
      <c r="M24" s="2"/>
      <c r="N24" s="2"/>
      <c r="O24" s="32"/>
      <c r="P24" s="31"/>
      <c r="Q24" s="7"/>
      <c r="R24" s="2"/>
      <c r="S24" s="2"/>
      <c r="T24" s="32"/>
      <c r="U24" s="31"/>
      <c r="V24" s="29"/>
      <c r="W24" s="30"/>
      <c r="X24" s="30"/>
      <c r="Y24" s="30"/>
      <c r="Z24" s="31"/>
      <c r="AA24" s="7"/>
      <c r="AB24" s="2"/>
      <c r="AC24" s="2"/>
      <c r="AD24" s="32"/>
      <c r="AE24" s="31"/>
      <c r="AF24" s="7"/>
      <c r="AG24" s="2"/>
      <c r="AH24" s="2"/>
      <c r="AI24" s="32"/>
      <c r="AJ24" s="31"/>
      <c r="AK24" s="7"/>
      <c r="AL24" s="2"/>
      <c r="AM24" s="2"/>
      <c r="AN24" s="32"/>
      <c r="AO24" s="31"/>
      <c r="AP24" s="7"/>
      <c r="AQ24" s="2"/>
      <c r="AR24" s="2"/>
      <c r="AS24" s="32"/>
      <c r="AT24" s="31"/>
      <c r="AU24" s="7"/>
      <c r="AV24" s="2"/>
      <c r="AW24" s="2"/>
      <c r="AX24" s="32"/>
      <c r="AY24" s="31"/>
      <c r="AZ24" s="7"/>
      <c r="BA24" s="2"/>
      <c r="BB24" s="2"/>
      <c r="BC24" s="32"/>
      <c r="BD24" s="31"/>
      <c r="BE24" s="7"/>
      <c r="BF24" s="2"/>
      <c r="BG24" s="2"/>
      <c r="BH24" s="32"/>
      <c r="BI24" s="31"/>
      <c r="BJ24" s="7"/>
      <c r="BK24" s="2"/>
      <c r="BL24" s="2"/>
      <c r="BM24" s="32"/>
      <c r="BN24" s="31"/>
      <c r="BO24" s="7"/>
      <c r="BP24" s="2"/>
      <c r="BQ24" s="2"/>
      <c r="BR24" s="32"/>
      <c r="BS24" s="31"/>
      <c r="BT24" s="7"/>
      <c r="BU24" s="2"/>
      <c r="BV24" s="2"/>
      <c r="BW24" s="32"/>
      <c r="BX24" s="31"/>
      <c r="BY24" s="7"/>
      <c r="BZ24" s="2"/>
      <c r="CA24" s="2"/>
      <c r="CB24" s="32"/>
      <c r="CC24" s="31"/>
      <c r="CD24" s="7"/>
      <c r="CE24" s="2"/>
      <c r="CF24" s="2"/>
      <c r="CG24" s="32"/>
      <c r="CH24" s="31"/>
      <c r="CI24" s="7"/>
      <c r="CJ24" s="2"/>
      <c r="CK24" s="2"/>
      <c r="CL24" s="32"/>
      <c r="CM24" s="31"/>
      <c r="CN24" s="7"/>
      <c r="CO24" s="2"/>
      <c r="CP24" s="2"/>
      <c r="CQ24" s="32"/>
      <c r="CR24" s="31"/>
      <c r="CS24" s="7"/>
      <c r="CT24" s="2"/>
      <c r="CU24" s="2"/>
      <c r="CV24" s="32"/>
      <c r="CW24" s="31"/>
      <c r="CX24" s="7"/>
      <c r="CY24" s="2"/>
      <c r="CZ24" s="2"/>
      <c r="DA24" s="32"/>
      <c r="DB24" s="31"/>
      <c r="DC24" s="7"/>
      <c r="DD24" s="2"/>
      <c r="DE24" s="2"/>
      <c r="DF24" s="32"/>
      <c r="DG24" s="31"/>
      <c r="DH24" s="23">
        <f t="shared" si="0"/>
        <v>0</v>
      </c>
      <c r="DI24" s="23"/>
    </row>
    <row r="25" spans="1:113" ht="22.5" customHeight="1" x14ac:dyDescent="0.25">
      <c r="A25" s="819"/>
      <c r="B25" s="810"/>
      <c r="C25" s="813"/>
      <c r="D25" s="813"/>
      <c r="E25" s="55"/>
      <c r="F25" s="18" t="s">
        <v>28</v>
      </c>
      <c r="G25" s="7"/>
      <c r="H25" s="2"/>
      <c r="I25" s="2"/>
      <c r="J25" s="33"/>
      <c r="K25" s="34"/>
      <c r="L25" s="7"/>
      <c r="M25" s="2"/>
      <c r="N25" s="2"/>
      <c r="O25" s="33"/>
      <c r="P25" s="34"/>
      <c r="Q25" s="7"/>
      <c r="R25" s="2"/>
      <c r="S25" s="2"/>
      <c r="T25" s="33"/>
      <c r="U25" s="34"/>
      <c r="V25" s="29"/>
      <c r="W25" s="30"/>
      <c r="X25" s="30"/>
      <c r="Y25" s="30"/>
      <c r="Z25" s="31"/>
      <c r="AA25" s="7"/>
      <c r="AB25" s="2"/>
      <c r="AC25" s="2"/>
      <c r="AD25" s="33"/>
      <c r="AE25" s="34"/>
      <c r="AF25" s="7"/>
      <c r="AG25" s="2"/>
      <c r="AH25" s="2"/>
      <c r="AI25" s="33"/>
      <c r="AJ25" s="34"/>
      <c r="AK25" s="7"/>
      <c r="AL25" s="2"/>
      <c r="AM25" s="2"/>
      <c r="AN25" s="33"/>
      <c r="AO25" s="34"/>
      <c r="AP25" s="7"/>
      <c r="AQ25" s="2"/>
      <c r="AR25" s="2"/>
      <c r="AS25" s="33"/>
      <c r="AT25" s="34"/>
      <c r="AU25" s="7"/>
      <c r="AV25" s="2"/>
      <c r="AW25" s="2"/>
      <c r="AX25" s="33"/>
      <c r="AY25" s="34"/>
      <c r="AZ25" s="7"/>
      <c r="BA25" s="2"/>
      <c r="BB25" s="2"/>
      <c r="BC25" s="33"/>
      <c r="BD25" s="34"/>
      <c r="BE25" s="7"/>
      <c r="BF25" s="2"/>
      <c r="BG25" s="2"/>
      <c r="BH25" s="33"/>
      <c r="BI25" s="34"/>
      <c r="BJ25" s="7"/>
      <c r="BK25" s="2"/>
      <c r="BL25" s="2"/>
      <c r="BM25" s="33"/>
      <c r="BN25" s="34"/>
      <c r="BO25" s="7"/>
      <c r="BP25" s="2"/>
      <c r="BQ25" s="2"/>
      <c r="BR25" s="33"/>
      <c r="BS25" s="34"/>
      <c r="BT25" s="7"/>
      <c r="BU25" s="2"/>
      <c r="BV25" s="2"/>
      <c r="BW25" s="33"/>
      <c r="BX25" s="34"/>
      <c r="BY25" s="7"/>
      <c r="BZ25" s="2"/>
      <c r="CA25" s="2"/>
      <c r="CB25" s="33"/>
      <c r="CC25" s="34"/>
      <c r="CD25" s="7"/>
      <c r="CE25" s="2"/>
      <c r="CF25" s="2"/>
      <c r="CG25" s="33"/>
      <c r="CH25" s="34"/>
      <c r="CI25" s="7"/>
      <c r="CJ25" s="2"/>
      <c r="CK25" s="2"/>
      <c r="CL25" s="33"/>
      <c r="CM25" s="34"/>
      <c r="CN25" s="7"/>
      <c r="CO25" s="2"/>
      <c r="CP25" s="2"/>
      <c r="CQ25" s="33"/>
      <c r="CR25" s="34"/>
      <c r="CS25" s="7"/>
      <c r="CT25" s="2"/>
      <c r="CU25" s="2"/>
      <c r="CV25" s="33"/>
      <c r="CW25" s="34"/>
      <c r="CX25" s="7"/>
      <c r="CY25" s="2"/>
      <c r="CZ25" s="2"/>
      <c r="DA25" s="33"/>
      <c r="DB25" s="34"/>
      <c r="DC25" s="7"/>
      <c r="DD25" s="2"/>
      <c r="DE25" s="2"/>
      <c r="DF25" s="33"/>
      <c r="DG25" s="34"/>
      <c r="DH25" s="23">
        <f t="shared" si="0"/>
        <v>0</v>
      </c>
      <c r="DI25" s="23"/>
    </row>
    <row r="26" spans="1:113" x14ac:dyDescent="0.25">
      <c r="A26" s="819"/>
      <c r="B26" s="814" t="s">
        <v>3</v>
      </c>
      <c r="C26" s="816"/>
      <c r="D26" s="816"/>
      <c r="E26" s="55"/>
      <c r="F26" s="57" t="s">
        <v>2</v>
      </c>
      <c r="G26" s="35"/>
      <c r="H26" s="36"/>
      <c r="I26" s="37"/>
      <c r="J26" s="2"/>
      <c r="K26" s="4"/>
      <c r="L26" s="35"/>
      <c r="M26" s="36"/>
      <c r="N26" s="37"/>
      <c r="O26" s="2"/>
      <c r="P26" s="4"/>
      <c r="Q26" s="35"/>
      <c r="R26" s="36"/>
      <c r="S26" s="37"/>
      <c r="T26" s="2"/>
      <c r="U26" s="4"/>
      <c r="V26" s="29"/>
      <c r="W26" s="30"/>
      <c r="X26" s="30"/>
      <c r="Y26" s="30"/>
      <c r="Z26" s="31"/>
      <c r="AA26" s="35"/>
      <c r="AB26" s="36"/>
      <c r="AC26" s="37"/>
      <c r="AD26" s="2"/>
      <c r="AE26" s="4"/>
      <c r="AF26" s="35"/>
      <c r="AG26" s="36"/>
      <c r="AH26" s="37"/>
      <c r="AI26" s="2"/>
      <c r="AJ26" s="4"/>
      <c r="AK26" s="35"/>
      <c r="AL26" s="36"/>
      <c r="AM26" s="37"/>
      <c r="AN26" s="2"/>
      <c r="AO26" s="4"/>
      <c r="AP26" s="35"/>
      <c r="AQ26" s="36"/>
      <c r="AR26" s="37"/>
      <c r="AS26" s="2"/>
      <c r="AT26" s="4"/>
      <c r="AU26" s="35"/>
      <c r="AV26" s="36"/>
      <c r="AW26" s="37"/>
      <c r="AX26" s="2"/>
      <c r="AY26" s="4"/>
      <c r="AZ26" s="35"/>
      <c r="BA26" s="36"/>
      <c r="BB26" s="37"/>
      <c r="BC26" s="2"/>
      <c r="BD26" s="4"/>
      <c r="BE26" s="35"/>
      <c r="BF26" s="36"/>
      <c r="BG26" s="37"/>
      <c r="BH26" s="2"/>
      <c r="BI26" s="4"/>
      <c r="BJ26" s="35"/>
      <c r="BK26" s="36"/>
      <c r="BL26" s="37"/>
      <c r="BM26" s="2"/>
      <c r="BN26" s="4"/>
      <c r="BO26" s="35"/>
      <c r="BP26" s="36"/>
      <c r="BQ26" s="37"/>
      <c r="BR26" s="2"/>
      <c r="BS26" s="4"/>
      <c r="BT26" s="35"/>
      <c r="BU26" s="36"/>
      <c r="BV26" s="37"/>
      <c r="BW26" s="2"/>
      <c r="BX26" s="4"/>
      <c r="BY26" s="35"/>
      <c r="BZ26" s="36"/>
      <c r="CA26" s="37"/>
      <c r="CB26" s="2"/>
      <c r="CC26" s="4"/>
      <c r="CD26" s="35"/>
      <c r="CE26" s="36"/>
      <c r="CF26" s="37"/>
      <c r="CG26" s="2"/>
      <c r="CH26" s="4"/>
      <c r="CI26" s="35"/>
      <c r="CJ26" s="36"/>
      <c r="CK26" s="37"/>
      <c r="CL26" s="2"/>
      <c r="CM26" s="4"/>
      <c r="CN26" s="35"/>
      <c r="CO26" s="36"/>
      <c r="CP26" s="37"/>
      <c r="CQ26" s="2"/>
      <c r="CR26" s="4"/>
      <c r="CS26" s="35"/>
      <c r="CT26" s="36"/>
      <c r="CU26" s="37"/>
      <c r="CV26" s="2"/>
      <c r="CW26" s="4"/>
      <c r="CX26" s="35"/>
      <c r="CY26" s="36"/>
      <c r="CZ26" s="37"/>
      <c r="DA26" s="2"/>
      <c r="DB26" s="4"/>
      <c r="DC26" s="35"/>
      <c r="DD26" s="36"/>
      <c r="DE26" s="37"/>
      <c r="DF26" s="2"/>
      <c r="DG26" s="4"/>
      <c r="DH26" s="23">
        <f t="shared" si="0"/>
        <v>0</v>
      </c>
      <c r="DI26" s="23"/>
    </row>
    <row r="27" spans="1:113" ht="15.75" thickBot="1" x14ac:dyDescent="0.3">
      <c r="A27" s="820"/>
      <c r="B27" s="815"/>
      <c r="C27" s="817"/>
      <c r="D27" s="817"/>
      <c r="E27" s="51"/>
      <c r="F27" s="19" t="s">
        <v>29</v>
      </c>
      <c r="G27" s="38"/>
      <c r="H27" s="39"/>
      <c r="I27" s="41"/>
      <c r="J27" s="5"/>
      <c r="K27" s="6"/>
      <c r="L27" s="38"/>
      <c r="M27" s="39"/>
      <c r="N27" s="41"/>
      <c r="O27" s="5"/>
      <c r="P27" s="6"/>
      <c r="Q27" s="38"/>
      <c r="R27" s="39"/>
      <c r="S27" s="41"/>
      <c r="T27" s="5"/>
      <c r="U27" s="6"/>
      <c r="V27" s="38"/>
      <c r="W27" s="39"/>
      <c r="X27" s="39"/>
      <c r="Y27" s="39"/>
      <c r="Z27" s="40"/>
      <c r="AA27" s="38"/>
      <c r="AB27" s="39"/>
      <c r="AC27" s="41"/>
      <c r="AD27" s="5"/>
      <c r="AE27" s="6"/>
      <c r="AF27" s="38"/>
      <c r="AG27" s="39"/>
      <c r="AH27" s="41"/>
      <c r="AI27" s="5"/>
      <c r="AJ27" s="6"/>
      <c r="AK27" s="38"/>
      <c r="AL27" s="39"/>
      <c r="AM27" s="41"/>
      <c r="AN27" s="5"/>
      <c r="AO27" s="6"/>
      <c r="AP27" s="38"/>
      <c r="AQ27" s="39"/>
      <c r="AR27" s="41"/>
      <c r="AS27" s="5"/>
      <c r="AT27" s="6"/>
      <c r="AU27" s="38"/>
      <c r="AV27" s="39"/>
      <c r="AW27" s="41"/>
      <c r="AX27" s="5"/>
      <c r="AY27" s="6"/>
      <c r="AZ27" s="38"/>
      <c r="BA27" s="39"/>
      <c r="BB27" s="41"/>
      <c r="BC27" s="5"/>
      <c r="BD27" s="6"/>
      <c r="BE27" s="38"/>
      <c r="BF27" s="39"/>
      <c r="BG27" s="41"/>
      <c r="BH27" s="5"/>
      <c r="BI27" s="6"/>
      <c r="BJ27" s="38"/>
      <c r="BK27" s="39"/>
      <c r="BL27" s="41"/>
      <c r="BM27" s="5"/>
      <c r="BN27" s="6"/>
      <c r="BO27" s="38"/>
      <c r="BP27" s="39"/>
      <c r="BQ27" s="41"/>
      <c r="BR27" s="5"/>
      <c r="BS27" s="6"/>
      <c r="BT27" s="38"/>
      <c r="BU27" s="39"/>
      <c r="BV27" s="41"/>
      <c r="BW27" s="5"/>
      <c r="BX27" s="6"/>
      <c r="BY27" s="38"/>
      <c r="BZ27" s="39"/>
      <c r="CA27" s="41"/>
      <c r="CB27" s="5"/>
      <c r="CC27" s="6"/>
      <c r="CD27" s="38"/>
      <c r="CE27" s="39"/>
      <c r="CF27" s="41"/>
      <c r="CG27" s="5"/>
      <c r="CH27" s="6"/>
      <c r="CI27" s="38"/>
      <c r="CJ27" s="39"/>
      <c r="CK27" s="41"/>
      <c r="CL27" s="5"/>
      <c r="CM27" s="6"/>
      <c r="CN27" s="38"/>
      <c r="CO27" s="39"/>
      <c r="CP27" s="41"/>
      <c r="CQ27" s="5"/>
      <c r="CR27" s="6"/>
      <c r="CS27" s="38"/>
      <c r="CT27" s="39"/>
      <c r="CU27" s="41"/>
      <c r="CV27" s="5"/>
      <c r="CW27" s="6"/>
      <c r="CX27" s="38"/>
      <c r="CY27" s="39"/>
      <c r="CZ27" s="41"/>
      <c r="DA27" s="5"/>
      <c r="DB27" s="6"/>
      <c r="DC27" s="38"/>
      <c r="DD27" s="39"/>
      <c r="DE27" s="41"/>
      <c r="DF27" s="5"/>
      <c r="DG27" s="6"/>
      <c r="DH27" s="24">
        <f t="shared" si="0"/>
        <v>0</v>
      </c>
      <c r="DI27" s="24"/>
    </row>
    <row r="28" spans="1:113" ht="15" customHeight="1" x14ac:dyDescent="0.25">
      <c r="A28" s="818" t="s">
        <v>8</v>
      </c>
      <c r="B28" s="808" t="s">
        <v>1</v>
      </c>
      <c r="C28" s="811"/>
      <c r="D28" s="811"/>
      <c r="E28" s="56"/>
      <c r="F28" s="17" t="s">
        <v>27</v>
      </c>
      <c r="G28" s="8"/>
      <c r="H28" s="3"/>
      <c r="I28" s="3"/>
      <c r="J28" s="28"/>
      <c r="K28" s="27"/>
      <c r="L28" s="8"/>
      <c r="M28" s="3"/>
      <c r="N28" s="3"/>
      <c r="O28" s="28"/>
      <c r="P28" s="27"/>
      <c r="Q28" s="8"/>
      <c r="R28" s="3"/>
      <c r="S28" s="3"/>
      <c r="T28" s="28"/>
      <c r="U28" s="27"/>
      <c r="V28" s="8"/>
      <c r="W28" s="3"/>
      <c r="X28" s="3"/>
      <c r="Y28" s="28"/>
      <c r="Z28" s="27"/>
      <c r="AA28" s="25"/>
      <c r="AB28" s="26"/>
      <c r="AC28" s="26"/>
      <c r="AD28" s="26"/>
      <c r="AE28" s="27"/>
      <c r="AF28" s="8"/>
      <c r="AG28" s="3"/>
      <c r="AH28" s="3"/>
      <c r="AI28" s="28"/>
      <c r="AJ28" s="27"/>
      <c r="AK28" s="8"/>
      <c r="AL28" s="3"/>
      <c r="AM28" s="3"/>
      <c r="AN28" s="28"/>
      <c r="AO28" s="27"/>
      <c r="AP28" s="8"/>
      <c r="AQ28" s="3"/>
      <c r="AR28" s="3"/>
      <c r="AS28" s="28"/>
      <c r="AT28" s="27"/>
      <c r="AU28" s="8"/>
      <c r="AV28" s="3"/>
      <c r="AW28" s="3"/>
      <c r="AX28" s="28"/>
      <c r="AY28" s="27"/>
      <c r="AZ28" s="8"/>
      <c r="BA28" s="3"/>
      <c r="BB28" s="3"/>
      <c r="BC28" s="28"/>
      <c r="BD28" s="27"/>
      <c r="BE28" s="8"/>
      <c r="BF28" s="3"/>
      <c r="BG28" s="3"/>
      <c r="BH28" s="28"/>
      <c r="BI28" s="27"/>
      <c r="BJ28" s="8"/>
      <c r="BK28" s="3"/>
      <c r="BL28" s="3"/>
      <c r="BM28" s="28"/>
      <c r="BN28" s="27"/>
      <c r="BO28" s="8"/>
      <c r="BP28" s="3"/>
      <c r="BQ28" s="3"/>
      <c r="BR28" s="28"/>
      <c r="BS28" s="27"/>
      <c r="BT28" s="8"/>
      <c r="BU28" s="3"/>
      <c r="BV28" s="3"/>
      <c r="BW28" s="28"/>
      <c r="BX28" s="27"/>
      <c r="BY28" s="8"/>
      <c r="BZ28" s="3"/>
      <c r="CA28" s="3"/>
      <c r="CB28" s="28"/>
      <c r="CC28" s="27"/>
      <c r="CD28" s="8"/>
      <c r="CE28" s="3"/>
      <c r="CF28" s="3"/>
      <c r="CG28" s="28"/>
      <c r="CH28" s="27"/>
      <c r="CI28" s="8"/>
      <c r="CJ28" s="3"/>
      <c r="CK28" s="3"/>
      <c r="CL28" s="28"/>
      <c r="CM28" s="27"/>
      <c r="CN28" s="8"/>
      <c r="CO28" s="3"/>
      <c r="CP28" s="3"/>
      <c r="CQ28" s="28"/>
      <c r="CR28" s="27"/>
      <c r="CS28" s="8"/>
      <c r="CT28" s="3"/>
      <c r="CU28" s="3"/>
      <c r="CV28" s="28"/>
      <c r="CW28" s="27"/>
      <c r="CX28" s="8"/>
      <c r="CY28" s="3"/>
      <c r="CZ28" s="3"/>
      <c r="DA28" s="28"/>
      <c r="DB28" s="27"/>
      <c r="DC28" s="8"/>
      <c r="DD28" s="3"/>
      <c r="DE28" s="3"/>
      <c r="DF28" s="28"/>
      <c r="DG28" s="27"/>
      <c r="DH28" s="22">
        <f t="shared" si="0"/>
        <v>0</v>
      </c>
      <c r="DI28" s="22"/>
    </row>
    <row r="29" spans="1:113" x14ac:dyDescent="0.25">
      <c r="A29" s="819"/>
      <c r="B29" s="809"/>
      <c r="C29" s="812"/>
      <c r="D29" s="812"/>
      <c r="E29" s="55"/>
      <c r="F29" s="18" t="s">
        <v>2</v>
      </c>
      <c r="G29" s="7"/>
      <c r="H29" s="2"/>
      <c r="I29" s="2"/>
      <c r="J29" s="32"/>
      <c r="K29" s="31"/>
      <c r="L29" s="7"/>
      <c r="M29" s="2"/>
      <c r="N29" s="2"/>
      <c r="O29" s="32"/>
      <c r="P29" s="31"/>
      <c r="Q29" s="7"/>
      <c r="R29" s="2"/>
      <c r="S29" s="2"/>
      <c r="T29" s="32"/>
      <c r="U29" s="31"/>
      <c r="V29" s="7"/>
      <c r="W29" s="2"/>
      <c r="X29" s="2"/>
      <c r="Y29" s="32"/>
      <c r="Z29" s="31"/>
      <c r="AA29" s="29"/>
      <c r="AB29" s="30"/>
      <c r="AC29" s="30"/>
      <c r="AD29" s="30"/>
      <c r="AE29" s="31"/>
      <c r="AF29" s="7"/>
      <c r="AG29" s="2"/>
      <c r="AH29" s="2"/>
      <c r="AI29" s="32"/>
      <c r="AJ29" s="31"/>
      <c r="AK29" s="7"/>
      <c r="AL29" s="2"/>
      <c r="AM29" s="2"/>
      <c r="AN29" s="32"/>
      <c r="AO29" s="31"/>
      <c r="AP29" s="7"/>
      <c r="AQ29" s="2"/>
      <c r="AR29" s="2"/>
      <c r="AS29" s="32"/>
      <c r="AT29" s="31"/>
      <c r="AU29" s="7"/>
      <c r="AV29" s="2"/>
      <c r="AW29" s="2"/>
      <c r="AX29" s="32"/>
      <c r="AY29" s="31"/>
      <c r="AZ29" s="7"/>
      <c r="BA29" s="2"/>
      <c r="BB29" s="2"/>
      <c r="BC29" s="32"/>
      <c r="BD29" s="31"/>
      <c r="BE29" s="7"/>
      <c r="BF29" s="2"/>
      <c r="BG29" s="2"/>
      <c r="BH29" s="32"/>
      <c r="BI29" s="31"/>
      <c r="BJ29" s="7"/>
      <c r="BK29" s="2"/>
      <c r="BL29" s="2"/>
      <c r="BM29" s="32"/>
      <c r="BN29" s="31"/>
      <c r="BO29" s="7"/>
      <c r="BP29" s="2"/>
      <c r="BQ29" s="2"/>
      <c r="BR29" s="32"/>
      <c r="BS29" s="31"/>
      <c r="BT29" s="7"/>
      <c r="BU29" s="2"/>
      <c r="BV29" s="2"/>
      <c r="BW29" s="32"/>
      <c r="BX29" s="31"/>
      <c r="BY29" s="7"/>
      <c r="BZ29" s="2"/>
      <c r="CA29" s="2"/>
      <c r="CB29" s="32"/>
      <c r="CC29" s="31"/>
      <c r="CD29" s="7"/>
      <c r="CE29" s="2"/>
      <c r="CF29" s="2"/>
      <c r="CG29" s="32"/>
      <c r="CH29" s="31"/>
      <c r="CI29" s="7"/>
      <c r="CJ29" s="2"/>
      <c r="CK29" s="2"/>
      <c r="CL29" s="32"/>
      <c r="CM29" s="31"/>
      <c r="CN29" s="7"/>
      <c r="CO29" s="2"/>
      <c r="CP29" s="2"/>
      <c r="CQ29" s="32"/>
      <c r="CR29" s="31"/>
      <c r="CS29" s="7"/>
      <c r="CT29" s="2"/>
      <c r="CU29" s="2"/>
      <c r="CV29" s="32"/>
      <c r="CW29" s="31"/>
      <c r="CX29" s="7"/>
      <c r="CY29" s="2"/>
      <c r="CZ29" s="2"/>
      <c r="DA29" s="32"/>
      <c r="DB29" s="31"/>
      <c r="DC29" s="7"/>
      <c r="DD29" s="2"/>
      <c r="DE29" s="2"/>
      <c r="DF29" s="32"/>
      <c r="DG29" s="31"/>
      <c r="DH29" s="23">
        <f t="shared" si="0"/>
        <v>0</v>
      </c>
      <c r="DI29" s="23"/>
    </row>
    <row r="30" spans="1:113" ht="22.5" customHeight="1" x14ac:dyDescent="0.25">
      <c r="A30" s="819"/>
      <c r="B30" s="810"/>
      <c r="C30" s="813"/>
      <c r="D30" s="813"/>
      <c r="E30" s="55"/>
      <c r="F30" s="18" t="s">
        <v>28</v>
      </c>
      <c r="G30" s="7"/>
      <c r="H30" s="2"/>
      <c r="I30" s="2"/>
      <c r="J30" s="33"/>
      <c r="K30" s="34"/>
      <c r="L30" s="7"/>
      <c r="M30" s="2"/>
      <c r="N30" s="2"/>
      <c r="O30" s="33"/>
      <c r="P30" s="34"/>
      <c r="Q30" s="7"/>
      <c r="R30" s="2"/>
      <c r="S30" s="2"/>
      <c r="T30" s="33"/>
      <c r="U30" s="34"/>
      <c r="V30" s="7"/>
      <c r="W30" s="2"/>
      <c r="X30" s="2"/>
      <c r="Y30" s="33"/>
      <c r="Z30" s="34"/>
      <c r="AA30" s="29"/>
      <c r="AB30" s="30"/>
      <c r="AC30" s="30"/>
      <c r="AD30" s="30"/>
      <c r="AE30" s="31"/>
      <c r="AF30" s="7"/>
      <c r="AG30" s="2"/>
      <c r="AH30" s="2"/>
      <c r="AI30" s="33"/>
      <c r="AJ30" s="34"/>
      <c r="AK30" s="7"/>
      <c r="AL30" s="2"/>
      <c r="AM30" s="2"/>
      <c r="AN30" s="33"/>
      <c r="AO30" s="34"/>
      <c r="AP30" s="7"/>
      <c r="AQ30" s="2"/>
      <c r="AR30" s="2"/>
      <c r="AS30" s="33"/>
      <c r="AT30" s="34"/>
      <c r="AU30" s="7"/>
      <c r="AV30" s="2"/>
      <c r="AW30" s="2"/>
      <c r="AX30" s="33"/>
      <c r="AY30" s="34"/>
      <c r="AZ30" s="7"/>
      <c r="BA30" s="2"/>
      <c r="BB30" s="2"/>
      <c r="BC30" s="33"/>
      <c r="BD30" s="34"/>
      <c r="BE30" s="7"/>
      <c r="BF30" s="2"/>
      <c r="BG30" s="2"/>
      <c r="BH30" s="33"/>
      <c r="BI30" s="34"/>
      <c r="BJ30" s="7"/>
      <c r="BK30" s="2"/>
      <c r="BL30" s="2"/>
      <c r="BM30" s="33"/>
      <c r="BN30" s="34"/>
      <c r="BO30" s="7"/>
      <c r="BP30" s="2"/>
      <c r="BQ30" s="2"/>
      <c r="BR30" s="33"/>
      <c r="BS30" s="34"/>
      <c r="BT30" s="7"/>
      <c r="BU30" s="2"/>
      <c r="BV30" s="2"/>
      <c r="BW30" s="33"/>
      <c r="BX30" s="34"/>
      <c r="BY30" s="7"/>
      <c r="BZ30" s="2"/>
      <c r="CA30" s="2"/>
      <c r="CB30" s="33"/>
      <c r="CC30" s="34"/>
      <c r="CD30" s="7"/>
      <c r="CE30" s="2"/>
      <c r="CF30" s="2"/>
      <c r="CG30" s="33"/>
      <c r="CH30" s="34"/>
      <c r="CI30" s="7"/>
      <c r="CJ30" s="2"/>
      <c r="CK30" s="2"/>
      <c r="CL30" s="33"/>
      <c r="CM30" s="34"/>
      <c r="CN30" s="7"/>
      <c r="CO30" s="2"/>
      <c r="CP30" s="2"/>
      <c r="CQ30" s="33"/>
      <c r="CR30" s="34"/>
      <c r="CS30" s="7"/>
      <c r="CT30" s="2"/>
      <c r="CU30" s="2"/>
      <c r="CV30" s="33"/>
      <c r="CW30" s="34"/>
      <c r="CX30" s="7"/>
      <c r="CY30" s="2"/>
      <c r="CZ30" s="2"/>
      <c r="DA30" s="33"/>
      <c r="DB30" s="34"/>
      <c r="DC30" s="7"/>
      <c r="DD30" s="2"/>
      <c r="DE30" s="2"/>
      <c r="DF30" s="33"/>
      <c r="DG30" s="34"/>
      <c r="DH30" s="23">
        <f t="shared" si="0"/>
        <v>0</v>
      </c>
      <c r="DI30" s="23"/>
    </row>
    <row r="31" spans="1:113" x14ac:dyDescent="0.25">
      <c r="A31" s="819"/>
      <c r="B31" s="814" t="s">
        <v>3</v>
      </c>
      <c r="C31" s="816"/>
      <c r="D31" s="816"/>
      <c r="E31" s="55"/>
      <c r="F31" s="57" t="s">
        <v>2</v>
      </c>
      <c r="G31" s="35"/>
      <c r="H31" s="36"/>
      <c r="I31" s="37"/>
      <c r="J31" s="2"/>
      <c r="K31" s="4"/>
      <c r="L31" s="35"/>
      <c r="M31" s="36"/>
      <c r="N31" s="37"/>
      <c r="O31" s="2"/>
      <c r="P31" s="4"/>
      <c r="Q31" s="35"/>
      <c r="R31" s="36"/>
      <c r="S31" s="37"/>
      <c r="T31" s="2"/>
      <c r="U31" s="4"/>
      <c r="V31" s="35"/>
      <c r="W31" s="36"/>
      <c r="X31" s="37"/>
      <c r="Y31" s="2"/>
      <c r="Z31" s="4"/>
      <c r="AA31" s="29"/>
      <c r="AB31" s="30"/>
      <c r="AC31" s="30"/>
      <c r="AD31" s="30"/>
      <c r="AE31" s="31"/>
      <c r="AF31" s="35"/>
      <c r="AG31" s="36"/>
      <c r="AH31" s="37"/>
      <c r="AI31" s="2"/>
      <c r="AJ31" s="4"/>
      <c r="AK31" s="35"/>
      <c r="AL31" s="36"/>
      <c r="AM31" s="37"/>
      <c r="AN31" s="2"/>
      <c r="AO31" s="4"/>
      <c r="AP31" s="35"/>
      <c r="AQ31" s="36"/>
      <c r="AR31" s="37"/>
      <c r="AS31" s="2"/>
      <c r="AT31" s="4"/>
      <c r="AU31" s="35"/>
      <c r="AV31" s="36"/>
      <c r="AW31" s="37"/>
      <c r="AX31" s="2"/>
      <c r="AY31" s="4"/>
      <c r="AZ31" s="35"/>
      <c r="BA31" s="36"/>
      <c r="BB31" s="37"/>
      <c r="BC31" s="2"/>
      <c r="BD31" s="4"/>
      <c r="BE31" s="35"/>
      <c r="BF31" s="36"/>
      <c r="BG31" s="37"/>
      <c r="BH31" s="2"/>
      <c r="BI31" s="4"/>
      <c r="BJ31" s="35"/>
      <c r="BK31" s="36"/>
      <c r="BL31" s="37"/>
      <c r="BM31" s="2"/>
      <c r="BN31" s="4"/>
      <c r="BO31" s="35"/>
      <c r="BP31" s="36"/>
      <c r="BQ31" s="37"/>
      <c r="BR31" s="2"/>
      <c r="BS31" s="4"/>
      <c r="BT31" s="35"/>
      <c r="BU31" s="36"/>
      <c r="BV31" s="37"/>
      <c r="BW31" s="2"/>
      <c r="BX31" s="4"/>
      <c r="BY31" s="35"/>
      <c r="BZ31" s="36"/>
      <c r="CA31" s="37"/>
      <c r="CB31" s="2"/>
      <c r="CC31" s="4"/>
      <c r="CD31" s="35"/>
      <c r="CE31" s="36"/>
      <c r="CF31" s="37"/>
      <c r="CG31" s="2"/>
      <c r="CH31" s="4"/>
      <c r="CI31" s="35"/>
      <c r="CJ31" s="36"/>
      <c r="CK31" s="37"/>
      <c r="CL31" s="2"/>
      <c r="CM31" s="4"/>
      <c r="CN31" s="35"/>
      <c r="CO31" s="36"/>
      <c r="CP31" s="37"/>
      <c r="CQ31" s="2"/>
      <c r="CR31" s="4"/>
      <c r="CS31" s="35"/>
      <c r="CT31" s="36"/>
      <c r="CU31" s="37"/>
      <c r="CV31" s="2"/>
      <c r="CW31" s="4"/>
      <c r="CX31" s="35"/>
      <c r="CY31" s="36"/>
      <c r="CZ31" s="37"/>
      <c r="DA31" s="2"/>
      <c r="DB31" s="4"/>
      <c r="DC31" s="35"/>
      <c r="DD31" s="36"/>
      <c r="DE31" s="37"/>
      <c r="DF31" s="2"/>
      <c r="DG31" s="4"/>
      <c r="DH31" s="23">
        <f t="shared" si="0"/>
        <v>0</v>
      </c>
      <c r="DI31" s="23"/>
    </row>
    <row r="32" spans="1:113" ht="15.75" thickBot="1" x14ac:dyDescent="0.3">
      <c r="A32" s="820"/>
      <c r="B32" s="815"/>
      <c r="C32" s="817"/>
      <c r="D32" s="817"/>
      <c r="E32" s="51"/>
      <c r="F32" s="19" t="s">
        <v>29</v>
      </c>
      <c r="G32" s="38"/>
      <c r="H32" s="39"/>
      <c r="I32" s="41"/>
      <c r="J32" s="5"/>
      <c r="K32" s="6"/>
      <c r="L32" s="38"/>
      <c r="M32" s="39"/>
      <c r="N32" s="41"/>
      <c r="O32" s="5"/>
      <c r="P32" s="6"/>
      <c r="Q32" s="38"/>
      <c r="R32" s="39"/>
      <c r="S32" s="41"/>
      <c r="T32" s="5"/>
      <c r="U32" s="6"/>
      <c r="V32" s="38"/>
      <c r="W32" s="39"/>
      <c r="X32" s="41"/>
      <c r="Y32" s="5"/>
      <c r="Z32" s="6"/>
      <c r="AA32" s="38"/>
      <c r="AB32" s="39"/>
      <c r="AC32" s="39"/>
      <c r="AD32" s="39"/>
      <c r="AE32" s="40"/>
      <c r="AF32" s="38"/>
      <c r="AG32" s="39"/>
      <c r="AH32" s="41"/>
      <c r="AI32" s="5"/>
      <c r="AJ32" s="6"/>
      <c r="AK32" s="38"/>
      <c r="AL32" s="39"/>
      <c r="AM32" s="41"/>
      <c r="AN32" s="5"/>
      <c r="AO32" s="6"/>
      <c r="AP32" s="38"/>
      <c r="AQ32" s="39"/>
      <c r="AR32" s="41"/>
      <c r="AS32" s="5"/>
      <c r="AT32" s="6"/>
      <c r="AU32" s="38"/>
      <c r="AV32" s="39"/>
      <c r="AW32" s="41"/>
      <c r="AX32" s="5"/>
      <c r="AY32" s="6"/>
      <c r="AZ32" s="38"/>
      <c r="BA32" s="39"/>
      <c r="BB32" s="41"/>
      <c r="BC32" s="5"/>
      <c r="BD32" s="6"/>
      <c r="BE32" s="38"/>
      <c r="BF32" s="39"/>
      <c r="BG32" s="41"/>
      <c r="BH32" s="5"/>
      <c r="BI32" s="6"/>
      <c r="BJ32" s="38"/>
      <c r="BK32" s="39"/>
      <c r="BL32" s="41"/>
      <c r="BM32" s="5"/>
      <c r="BN32" s="6"/>
      <c r="BO32" s="38"/>
      <c r="BP32" s="39"/>
      <c r="BQ32" s="41"/>
      <c r="BR32" s="5"/>
      <c r="BS32" s="6"/>
      <c r="BT32" s="38"/>
      <c r="BU32" s="39"/>
      <c r="BV32" s="41"/>
      <c r="BW32" s="5"/>
      <c r="BX32" s="6"/>
      <c r="BY32" s="38"/>
      <c r="BZ32" s="39"/>
      <c r="CA32" s="41"/>
      <c r="CB32" s="5"/>
      <c r="CC32" s="6"/>
      <c r="CD32" s="38"/>
      <c r="CE32" s="39"/>
      <c r="CF32" s="41"/>
      <c r="CG32" s="5"/>
      <c r="CH32" s="6"/>
      <c r="CI32" s="38"/>
      <c r="CJ32" s="39"/>
      <c r="CK32" s="41"/>
      <c r="CL32" s="5"/>
      <c r="CM32" s="6"/>
      <c r="CN32" s="38"/>
      <c r="CO32" s="39"/>
      <c r="CP32" s="41"/>
      <c r="CQ32" s="5"/>
      <c r="CR32" s="6"/>
      <c r="CS32" s="38"/>
      <c r="CT32" s="39"/>
      <c r="CU32" s="41"/>
      <c r="CV32" s="5"/>
      <c r="CW32" s="6"/>
      <c r="CX32" s="38"/>
      <c r="CY32" s="39"/>
      <c r="CZ32" s="41"/>
      <c r="DA32" s="5"/>
      <c r="DB32" s="6"/>
      <c r="DC32" s="38"/>
      <c r="DD32" s="39"/>
      <c r="DE32" s="41"/>
      <c r="DF32" s="5"/>
      <c r="DG32" s="6"/>
      <c r="DH32" s="24">
        <f t="shared" si="0"/>
        <v>0</v>
      </c>
      <c r="DI32" s="24"/>
    </row>
    <row r="33" spans="1:113" ht="15" customHeight="1" x14ac:dyDescent="0.25">
      <c r="A33" s="818" t="s">
        <v>12</v>
      </c>
      <c r="B33" s="808" t="s">
        <v>1</v>
      </c>
      <c r="C33" s="811"/>
      <c r="D33" s="811"/>
      <c r="E33" s="56"/>
      <c r="F33" s="17" t="s">
        <v>27</v>
      </c>
      <c r="G33" s="8"/>
      <c r="H33" s="3"/>
      <c r="I33" s="3"/>
      <c r="J33" s="28"/>
      <c r="K33" s="27"/>
      <c r="L33" s="8"/>
      <c r="M33" s="3"/>
      <c r="N33" s="3"/>
      <c r="O33" s="28"/>
      <c r="P33" s="27"/>
      <c r="Q33" s="8"/>
      <c r="R33" s="3"/>
      <c r="S33" s="3"/>
      <c r="T33" s="28"/>
      <c r="U33" s="27"/>
      <c r="V33" s="8"/>
      <c r="W33" s="3"/>
      <c r="X33" s="3"/>
      <c r="Y33" s="28"/>
      <c r="Z33" s="27"/>
      <c r="AA33" s="8"/>
      <c r="AB33" s="3"/>
      <c r="AC33" s="3"/>
      <c r="AD33" s="28"/>
      <c r="AE33" s="27"/>
      <c r="AF33" s="25"/>
      <c r="AG33" s="26"/>
      <c r="AH33" s="26"/>
      <c r="AI33" s="26"/>
      <c r="AJ33" s="27"/>
      <c r="AK33" s="8"/>
      <c r="AL33" s="3"/>
      <c r="AM33" s="3"/>
      <c r="AN33" s="28"/>
      <c r="AO33" s="27"/>
      <c r="AP33" s="8"/>
      <c r="AQ33" s="3"/>
      <c r="AR33" s="3"/>
      <c r="AS33" s="28"/>
      <c r="AT33" s="27"/>
      <c r="AU33" s="8"/>
      <c r="AV33" s="3"/>
      <c r="AW33" s="3"/>
      <c r="AX33" s="28"/>
      <c r="AY33" s="27"/>
      <c r="AZ33" s="8"/>
      <c r="BA33" s="3"/>
      <c r="BB33" s="3"/>
      <c r="BC33" s="28"/>
      <c r="BD33" s="27"/>
      <c r="BE33" s="8"/>
      <c r="BF33" s="3"/>
      <c r="BG33" s="3"/>
      <c r="BH33" s="28"/>
      <c r="BI33" s="27"/>
      <c r="BJ33" s="8"/>
      <c r="BK33" s="3"/>
      <c r="BL33" s="3"/>
      <c r="BM33" s="28"/>
      <c r="BN33" s="27"/>
      <c r="BO33" s="8"/>
      <c r="BP33" s="3"/>
      <c r="BQ33" s="3"/>
      <c r="BR33" s="28"/>
      <c r="BS33" s="27"/>
      <c r="BT33" s="8"/>
      <c r="BU33" s="3"/>
      <c r="BV33" s="3"/>
      <c r="BW33" s="28"/>
      <c r="BX33" s="27"/>
      <c r="BY33" s="8"/>
      <c r="BZ33" s="3"/>
      <c r="CA33" s="3"/>
      <c r="CB33" s="28"/>
      <c r="CC33" s="27"/>
      <c r="CD33" s="8"/>
      <c r="CE33" s="3"/>
      <c r="CF33" s="3"/>
      <c r="CG33" s="28"/>
      <c r="CH33" s="27"/>
      <c r="CI33" s="8"/>
      <c r="CJ33" s="3"/>
      <c r="CK33" s="3"/>
      <c r="CL33" s="28"/>
      <c r="CM33" s="27"/>
      <c r="CN33" s="8"/>
      <c r="CO33" s="3"/>
      <c r="CP33" s="3"/>
      <c r="CQ33" s="28"/>
      <c r="CR33" s="27"/>
      <c r="CS33" s="8"/>
      <c r="CT33" s="3"/>
      <c r="CU33" s="3"/>
      <c r="CV33" s="28"/>
      <c r="CW33" s="27"/>
      <c r="CX33" s="8"/>
      <c r="CY33" s="3"/>
      <c r="CZ33" s="3"/>
      <c r="DA33" s="28"/>
      <c r="DB33" s="27"/>
      <c r="DC33" s="8"/>
      <c r="DD33" s="3"/>
      <c r="DE33" s="3"/>
      <c r="DF33" s="28"/>
      <c r="DG33" s="27"/>
      <c r="DH33" s="22">
        <f t="shared" si="0"/>
        <v>0</v>
      </c>
      <c r="DI33" s="22"/>
    </row>
    <row r="34" spans="1:113" x14ac:dyDescent="0.25">
      <c r="A34" s="819"/>
      <c r="B34" s="809"/>
      <c r="C34" s="812"/>
      <c r="D34" s="812"/>
      <c r="E34" s="55"/>
      <c r="F34" s="18" t="s">
        <v>2</v>
      </c>
      <c r="G34" s="7"/>
      <c r="H34" s="2"/>
      <c r="I34" s="2"/>
      <c r="J34" s="32"/>
      <c r="K34" s="31"/>
      <c r="L34" s="7"/>
      <c r="M34" s="2"/>
      <c r="N34" s="2"/>
      <c r="O34" s="32"/>
      <c r="P34" s="31"/>
      <c r="Q34" s="7"/>
      <c r="R34" s="2"/>
      <c r="S34" s="2"/>
      <c r="T34" s="32"/>
      <c r="U34" s="31"/>
      <c r="V34" s="7"/>
      <c r="W34" s="2"/>
      <c r="X34" s="2"/>
      <c r="Y34" s="32"/>
      <c r="Z34" s="31"/>
      <c r="AA34" s="7"/>
      <c r="AB34" s="2"/>
      <c r="AC34" s="2"/>
      <c r="AD34" s="32"/>
      <c r="AE34" s="31"/>
      <c r="AF34" s="29"/>
      <c r="AG34" s="30"/>
      <c r="AH34" s="30"/>
      <c r="AI34" s="30"/>
      <c r="AJ34" s="31"/>
      <c r="AK34" s="7"/>
      <c r="AL34" s="2"/>
      <c r="AM34" s="2"/>
      <c r="AN34" s="32"/>
      <c r="AO34" s="31"/>
      <c r="AP34" s="7"/>
      <c r="AQ34" s="2"/>
      <c r="AR34" s="2"/>
      <c r="AS34" s="32"/>
      <c r="AT34" s="31"/>
      <c r="AU34" s="7"/>
      <c r="AV34" s="2"/>
      <c r="AW34" s="2"/>
      <c r="AX34" s="32"/>
      <c r="AY34" s="31"/>
      <c r="AZ34" s="7"/>
      <c r="BA34" s="2"/>
      <c r="BB34" s="2"/>
      <c r="BC34" s="32"/>
      <c r="BD34" s="31"/>
      <c r="BE34" s="7"/>
      <c r="BF34" s="2"/>
      <c r="BG34" s="2"/>
      <c r="BH34" s="32"/>
      <c r="BI34" s="31"/>
      <c r="BJ34" s="7"/>
      <c r="BK34" s="2"/>
      <c r="BL34" s="2"/>
      <c r="BM34" s="32"/>
      <c r="BN34" s="31"/>
      <c r="BO34" s="7"/>
      <c r="BP34" s="2"/>
      <c r="BQ34" s="2"/>
      <c r="BR34" s="32"/>
      <c r="BS34" s="31"/>
      <c r="BT34" s="7"/>
      <c r="BU34" s="2"/>
      <c r="BV34" s="2"/>
      <c r="BW34" s="32"/>
      <c r="BX34" s="31"/>
      <c r="BY34" s="7"/>
      <c r="BZ34" s="2"/>
      <c r="CA34" s="2"/>
      <c r="CB34" s="32"/>
      <c r="CC34" s="31"/>
      <c r="CD34" s="7"/>
      <c r="CE34" s="2"/>
      <c r="CF34" s="2"/>
      <c r="CG34" s="32"/>
      <c r="CH34" s="31"/>
      <c r="CI34" s="7"/>
      <c r="CJ34" s="2"/>
      <c r="CK34" s="2"/>
      <c r="CL34" s="32"/>
      <c r="CM34" s="31"/>
      <c r="CN34" s="7"/>
      <c r="CO34" s="2"/>
      <c r="CP34" s="2"/>
      <c r="CQ34" s="32"/>
      <c r="CR34" s="31"/>
      <c r="CS34" s="7"/>
      <c r="CT34" s="2"/>
      <c r="CU34" s="2"/>
      <c r="CV34" s="32"/>
      <c r="CW34" s="31"/>
      <c r="CX34" s="7"/>
      <c r="CY34" s="2"/>
      <c r="CZ34" s="2"/>
      <c r="DA34" s="32"/>
      <c r="DB34" s="31"/>
      <c r="DC34" s="7"/>
      <c r="DD34" s="2"/>
      <c r="DE34" s="2"/>
      <c r="DF34" s="32"/>
      <c r="DG34" s="31"/>
      <c r="DH34" s="23">
        <f t="shared" si="0"/>
        <v>0</v>
      </c>
      <c r="DI34" s="23"/>
    </row>
    <row r="35" spans="1:113" ht="22.5" customHeight="1" x14ac:dyDescent="0.25">
      <c r="A35" s="819"/>
      <c r="B35" s="810"/>
      <c r="C35" s="813"/>
      <c r="D35" s="813"/>
      <c r="E35" s="55"/>
      <c r="F35" s="18" t="s">
        <v>28</v>
      </c>
      <c r="G35" s="7"/>
      <c r="H35" s="2"/>
      <c r="I35" s="2"/>
      <c r="J35" s="33"/>
      <c r="K35" s="34"/>
      <c r="L35" s="7"/>
      <c r="M35" s="2"/>
      <c r="N35" s="2"/>
      <c r="O35" s="33"/>
      <c r="P35" s="34"/>
      <c r="Q35" s="7"/>
      <c r="R35" s="2"/>
      <c r="S35" s="2"/>
      <c r="T35" s="33"/>
      <c r="U35" s="34"/>
      <c r="V35" s="7"/>
      <c r="W35" s="2"/>
      <c r="X35" s="2"/>
      <c r="Y35" s="33"/>
      <c r="Z35" s="34"/>
      <c r="AA35" s="7"/>
      <c r="AB35" s="2"/>
      <c r="AC35" s="2"/>
      <c r="AD35" s="33"/>
      <c r="AE35" s="34"/>
      <c r="AF35" s="29"/>
      <c r="AG35" s="30"/>
      <c r="AH35" s="30"/>
      <c r="AI35" s="30"/>
      <c r="AJ35" s="31"/>
      <c r="AK35" s="7"/>
      <c r="AL35" s="2"/>
      <c r="AM35" s="2"/>
      <c r="AN35" s="33"/>
      <c r="AO35" s="34"/>
      <c r="AP35" s="7"/>
      <c r="AQ35" s="2"/>
      <c r="AR35" s="2"/>
      <c r="AS35" s="33"/>
      <c r="AT35" s="34"/>
      <c r="AU35" s="7"/>
      <c r="AV35" s="2"/>
      <c r="AW35" s="2"/>
      <c r="AX35" s="33"/>
      <c r="AY35" s="34"/>
      <c r="AZ35" s="7"/>
      <c r="BA35" s="2"/>
      <c r="BB35" s="2"/>
      <c r="BC35" s="33"/>
      <c r="BD35" s="34"/>
      <c r="BE35" s="7"/>
      <c r="BF35" s="2"/>
      <c r="BG35" s="2"/>
      <c r="BH35" s="33"/>
      <c r="BI35" s="34"/>
      <c r="BJ35" s="7"/>
      <c r="BK35" s="2"/>
      <c r="BL35" s="2"/>
      <c r="BM35" s="33"/>
      <c r="BN35" s="34"/>
      <c r="BO35" s="7"/>
      <c r="BP35" s="2"/>
      <c r="BQ35" s="2"/>
      <c r="BR35" s="33"/>
      <c r="BS35" s="34"/>
      <c r="BT35" s="7"/>
      <c r="BU35" s="2"/>
      <c r="BV35" s="2"/>
      <c r="BW35" s="33"/>
      <c r="BX35" s="34"/>
      <c r="BY35" s="7"/>
      <c r="BZ35" s="2"/>
      <c r="CA35" s="2"/>
      <c r="CB35" s="33"/>
      <c r="CC35" s="34"/>
      <c r="CD35" s="7"/>
      <c r="CE35" s="2"/>
      <c r="CF35" s="2"/>
      <c r="CG35" s="33"/>
      <c r="CH35" s="34"/>
      <c r="CI35" s="7"/>
      <c r="CJ35" s="2"/>
      <c r="CK35" s="2"/>
      <c r="CL35" s="33"/>
      <c r="CM35" s="34"/>
      <c r="CN35" s="7"/>
      <c r="CO35" s="2"/>
      <c r="CP35" s="2"/>
      <c r="CQ35" s="33"/>
      <c r="CR35" s="34"/>
      <c r="CS35" s="7"/>
      <c r="CT35" s="2"/>
      <c r="CU35" s="2"/>
      <c r="CV35" s="33"/>
      <c r="CW35" s="34"/>
      <c r="CX35" s="7"/>
      <c r="CY35" s="2"/>
      <c r="CZ35" s="2"/>
      <c r="DA35" s="33"/>
      <c r="DB35" s="34"/>
      <c r="DC35" s="7"/>
      <c r="DD35" s="2"/>
      <c r="DE35" s="2"/>
      <c r="DF35" s="33"/>
      <c r="DG35" s="34"/>
      <c r="DH35" s="23">
        <f t="shared" si="0"/>
        <v>0</v>
      </c>
      <c r="DI35" s="23"/>
    </row>
    <row r="36" spans="1:113" x14ac:dyDescent="0.25">
      <c r="A36" s="819"/>
      <c r="B36" s="814" t="s">
        <v>3</v>
      </c>
      <c r="C36" s="816"/>
      <c r="D36" s="816"/>
      <c r="E36" s="55"/>
      <c r="F36" s="57" t="s">
        <v>2</v>
      </c>
      <c r="G36" s="35"/>
      <c r="H36" s="36"/>
      <c r="I36" s="37"/>
      <c r="J36" s="2"/>
      <c r="K36" s="4"/>
      <c r="L36" s="35"/>
      <c r="M36" s="36"/>
      <c r="N36" s="37"/>
      <c r="O36" s="2"/>
      <c r="P36" s="4"/>
      <c r="Q36" s="35"/>
      <c r="R36" s="36"/>
      <c r="S36" s="37"/>
      <c r="T36" s="2"/>
      <c r="U36" s="4"/>
      <c r="V36" s="35"/>
      <c r="W36" s="36"/>
      <c r="X36" s="37"/>
      <c r="Y36" s="2"/>
      <c r="Z36" s="4"/>
      <c r="AA36" s="35"/>
      <c r="AB36" s="36"/>
      <c r="AC36" s="37"/>
      <c r="AD36" s="2"/>
      <c r="AE36" s="4"/>
      <c r="AF36" s="29"/>
      <c r="AG36" s="30"/>
      <c r="AH36" s="30"/>
      <c r="AI36" s="30"/>
      <c r="AJ36" s="31"/>
      <c r="AK36" s="35"/>
      <c r="AL36" s="36"/>
      <c r="AM36" s="37"/>
      <c r="AN36" s="2"/>
      <c r="AO36" s="4"/>
      <c r="AP36" s="35"/>
      <c r="AQ36" s="36"/>
      <c r="AR36" s="37"/>
      <c r="AS36" s="2"/>
      <c r="AT36" s="4"/>
      <c r="AU36" s="35"/>
      <c r="AV36" s="36"/>
      <c r="AW36" s="37"/>
      <c r="AX36" s="2"/>
      <c r="AY36" s="4"/>
      <c r="AZ36" s="35"/>
      <c r="BA36" s="36"/>
      <c r="BB36" s="37"/>
      <c r="BC36" s="2"/>
      <c r="BD36" s="4"/>
      <c r="BE36" s="35"/>
      <c r="BF36" s="36"/>
      <c r="BG36" s="37"/>
      <c r="BH36" s="2"/>
      <c r="BI36" s="4"/>
      <c r="BJ36" s="35"/>
      <c r="BK36" s="36"/>
      <c r="BL36" s="37"/>
      <c r="BM36" s="2"/>
      <c r="BN36" s="4"/>
      <c r="BO36" s="35"/>
      <c r="BP36" s="36"/>
      <c r="BQ36" s="37"/>
      <c r="BR36" s="2"/>
      <c r="BS36" s="4"/>
      <c r="BT36" s="35"/>
      <c r="BU36" s="36"/>
      <c r="BV36" s="37"/>
      <c r="BW36" s="2"/>
      <c r="BX36" s="4"/>
      <c r="BY36" s="35"/>
      <c r="BZ36" s="36"/>
      <c r="CA36" s="37"/>
      <c r="CB36" s="2"/>
      <c r="CC36" s="4"/>
      <c r="CD36" s="35"/>
      <c r="CE36" s="36"/>
      <c r="CF36" s="37"/>
      <c r="CG36" s="2"/>
      <c r="CH36" s="4"/>
      <c r="CI36" s="35"/>
      <c r="CJ36" s="36"/>
      <c r="CK36" s="37"/>
      <c r="CL36" s="2"/>
      <c r="CM36" s="4"/>
      <c r="CN36" s="35"/>
      <c r="CO36" s="36"/>
      <c r="CP36" s="37"/>
      <c r="CQ36" s="2"/>
      <c r="CR36" s="4"/>
      <c r="CS36" s="35"/>
      <c r="CT36" s="36"/>
      <c r="CU36" s="37"/>
      <c r="CV36" s="2"/>
      <c r="CW36" s="4"/>
      <c r="CX36" s="35"/>
      <c r="CY36" s="36"/>
      <c r="CZ36" s="37"/>
      <c r="DA36" s="2"/>
      <c r="DB36" s="4"/>
      <c r="DC36" s="35"/>
      <c r="DD36" s="36"/>
      <c r="DE36" s="37"/>
      <c r="DF36" s="2"/>
      <c r="DG36" s="4"/>
      <c r="DH36" s="23">
        <f t="shared" si="0"/>
        <v>0</v>
      </c>
      <c r="DI36" s="23"/>
    </row>
    <row r="37" spans="1:113" ht="15.75" thickBot="1" x14ac:dyDescent="0.3">
      <c r="A37" s="820"/>
      <c r="B37" s="815"/>
      <c r="C37" s="817"/>
      <c r="D37" s="817"/>
      <c r="E37" s="51"/>
      <c r="F37" s="19" t="s">
        <v>29</v>
      </c>
      <c r="G37" s="38"/>
      <c r="H37" s="39"/>
      <c r="I37" s="41"/>
      <c r="J37" s="5"/>
      <c r="K37" s="6"/>
      <c r="L37" s="38"/>
      <c r="M37" s="39"/>
      <c r="N37" s="41"/>
      <c r="O37" s="5"/>
      <c r="P37" s="6"/>
      <c r="Q37" s="38"/>
      <c r="R37" s="39"/>
      <c r="S37" s="41"/>
      <c r="T37" s="5"/>
      <c r="U37" s="6"/>
      <c r="V37" s="38"/>
      <c r="W37" s="39"/>
      <c r="X37" s="41"/>
      <c r="Y37" s="5"/>
      <c r="Z37" s="6"/>
      <c r="AA37" s="38"/>
      <c r="AB37" s="39"/>
      <c r="AC37" s="41"/>
      <c r="AD37" s="5"/>
      <c r="AE37" s="6"/>
      <c r="AF37" s="38"/>
      <c r="AG37" s="39"/>
      <c r="AH37" s="39"/>
      <c r="AI37" s="39"/>
      <c r="AJ37" s="40"/>
      <c r="AK37" s="38"/>
      <c r="AL37" s="39"/>
      <c r="AM37" s="41"/>
      <c r="AN37" s="5"/>
      <c r="AO37" s="6"/>
      <c r="AP37" s="38"/>
      <c r="AQ37" s="39"/>
      <c r="AR37" s="41"/>
      <c r="AS37" s="5"/>
      <c r="AT37" s="6"/>
      <c r="AU37" s="38"/>
      <c r="AV37" s="39"/>
      <c r="AW37" s="41"/>
      <c r="AX37" s="5"/>
      <c r="AY37" s="6"/>
      <c r="AZ37" s="38"/>
      <c r="BA37" s="39"/>
      <c r="BB37" s="41"/>
      <c r="BC37" s="5"/>
      <c r="BD37" s="6"/>
      <c r="BE37" s="38"/>
      <c r="BF37" s="39"/>
      <c r="BG37" s="41"/>
      <c r="BH37" s="5"/>
      <c r="BI37" s="6"/>
      <c r="BJ37" s="38"/>
      <c r="BK37" s="39"/>
      <c r="BL37" s="41"/>
      <c r="BM37" s="5"/>
      <c r="BN37" s="6"/>
      <c r="BO37" s="38"/>
      <c r="BP37" s="39"/>
      <c r="BQ37" s="41"/>
      <c r="BR37" s="5"/>
      <c r="BS37" s="6"/>
      <c r="BT37" s="38"/>
      <c r="BU37" s="39"/>
      <c r="BV37" s="41"/>
      <c r="BW37" s="5"/>
      <c r="BX37" s="6"/>
      <c r="BY37" s="38"/>
      <c r="BZ37" s="39"/>
      <c r="CA37" s="41"/>
      <c r="CB37" s="5"/>
      <c r="CC37" s="6"/>
      <c r="CD37" s="38"/>
      <c r="CE37" s="39"/>
      <c r="CF37" s="41"/>
      <c r="CG37" s="5"/>
      <c r="CH37" s="6"/>
      <c r="CI37" s="38"/>
      <c r="CJ37" s="39"/>
      <c r="CK37" s="41"/>
      <c r="CL37" s="5"/>
      <c r="CM37" s="6"/>
      <c r="CN37" s="38"/>
      <c r="CO37" s="39"/>
      <c r="CP37" s="41"/>
      <c r="CQ37" s="5"/>
      <c r="CR37" s="6"/>
      <c r="CS37" s="38"/>
      <c r="CT37" s="39"/>
      <c r="CU37" s="41"/>
      <c r="CV37" s="5"/>
      <c r="CW37" s="6"/>
      <c r="CX37" s="38"/>
      <c r="CY37" s="39"/>
      <c r="CZ37" s="41"/>
      <c r="DA37" s="5"/>
      <c r="DB37" s="6"/>
      <c r="DC37" s="38"/>
      <c r="DD37" s="39"/>
      <c r="DE37" s="41"/>
      <c r="DF37" s="5"/>
      <c r="DG37" s="6"/>
      <c r="DH37" s="24">
        <f t="shared" si="0"/>
        <v>0</v>
      </c>
      <c r="DI37" s="24"/>
    </row>
    <row r="38" spans="1:113" ht="15" customHeight="1" x14ac:dyDescent="0.25">
      <c r="A38" s="818" t="s">
        <v>6</v>
      </c>
      <c r="B38" s="808" t="s">
        <v>1</v>
      </c>
      <c r="C38" s="811"/>
      <c r="D38" s="811"/>
      <c r="E38" s="56"/>
      <c r="F38" s="17" t="s">
        <v>27</v>
      </c>
      <c r="G38" s="8"/>
      <c r="H38" s="3"/>
      <c r="I38" s="3"/>
      <c r="J38" s="28"/>
      <c r="K38" s="27"/>
      <c r="L38" s="8"/>
      <c r="M38" s="3"/>
      <c r="N38" s="3"/>
      <c r="O38" s="28"/>
      <c r="P38" s="27"/>
      <c r="Q38" s="8"/>
      <c r="R38" s="3"/>
      <c r="S38" s="3"/>
      <c r="T38" s="28"/>
      <c r="U38" s="27"/>
      <c r="V38" s="8"/>
      <c r="W38" s="3"/>
      <c r="X38" s="3"/>
      <c r="Y38" s="28"/>
      <c r="Z38" s="27"/>
      <c r="AA38" s="8"/>
      <c r="AB38" s="3"/>
      <c r="AC38" s="3"/>
      <c r="AD38" s="28"/>
      <c r="AE38" s="27"/>
      <c r="AF38" s="8"/>
      <c r="AG38" s="3"/>
      <c r="AH38" s="3"/>
      <c r="AI38" s="28"/>
      <c r="AJ38" s="27"/>
      <c r="AK38" s="25"/>
      <c r="AL38" s="26"/>
      <c r="AM38" s="26"/>
      <c r="AN38" s="26"/>
      <c r="AO38" s="27"/>
      <c r="AP38" s="8"/>
      <c r="AQ38" s="3"/>
      <c r="AR38" s="3"/>
      <c r="AS38" s="28"/>
      <c r="AT38" s="27"/>
      <c r="AU38" s="8"/>
      <c r="AV38" s="3"/>
      <c r="AW38" s="3"/>
      <c r="AX38" s="28"/>
      <c r="AY38" s="27"/>
      <c r="AZ38" s="8"/>
      <c r="BA38" s="3"/>
      <c r="BB38" s="3"/>
      <c r="BC38" s="28"/>
      <c r="BD38" s="27"/>
      <c r="BE38" s="8"/>
      <c r="BF38" s="3"/>
      <c r="BG38" s="3"/>
      <c r="BH38" s="28"/>
      <c r="BI38" s="27"/>
      <c r="BJ38" s="8"/>
      <c r="BK38" s="3"/>
      <c r="BL38" s="3"/>
      <c r="BM38" s="28"/>
      <c r="BN38" s="27"/>
      <c r="BO38" s="8"/>
      <c r="BP38" s="3"/>
      <c r="BQ38" s="3"/>
      <c r="BR38" s="28"/>
      <c r="BS38" s="27"/>
      <c r="BT38" s="8"/>
      <c r="BU38" s="3"/>
      <c r="BV38" s="3"/>
      <c r="BW38" s="28"/>
      <c r="BX38" s="27"/>
      <c r="BY38" s="8"/>
      <c r="BZ38" s="3"/>
      <c r="CA38" s="3"/>
      <c r="CB38" s="28"/>
      <c r="CC38" s="27"/>
      <c r="CD38" s="8"/>
      <c r="CE38" s="3"/>
      <c r="CF38" s="3"/>
      <c r="CG38" s="28"/>
      <c r="CH38" s="27"/>
      <c r="CI38" s="8"/>
      <c r="CJ38" s="3"/>
      <c r="CK38" s="3"/>
      <c r="CL38" s="28"/>
      <c r="CM38" s="27"/>
      <c r="CN38" s="8"/>
      <c r="CO38" s="3"/>
      <c r="CP38" s="3"/>
      <c r="CQ38" s="28"/>
      <c r="CR38" s="27"/>
      <c r="CS38" s="8"/>
      <c r="CT38" s="3"/>
      <c r="CU38" s="3"/>
      <c r="CV38" s="28"/>
      <c r="CW38" s="27"/>
      <c r="CX38" s="8"/>
      <c r="CY38" s="3"/>
      <c r="CZ38" s="3"/>
      <c r="DA38" s="28"/>
      <c r="DB38" s="27"/>
      <c r="DC38" s="8"/>
      <c r="DD38" s="3"/>
      <c r="DE38" s="3"/>
      <c r="DF38" s="28"/>
      <c r="DG38" s="27"/>
      <c r="DH38" s="22">
        <f t="shared" si="0"/>
        <v>0</v>
      </c>
      <c r="DI38" s="22"/>
    </row>
    <row r="39" spans="1:113" x14ac:dyDescent="0.25">
      <c r="A39" s="819"/>
      <c r="B39" s="809"/>
      <c r="C39" s="812"/>
      <c r="D39" s="812"/>
      <c r="E39" s="55"/>
      <c r="F39" s="18" t="s">
        <v>2</v>
      </c>
      <c r="G39" s="7"/>
      <c r="H39" s="2"/>
      <c r="I39" s="2"/>
      <c r="J39" s="32"/>
      <c r="K39" s="31"/>
      <c r="L39" s="7"/>
      <c r="M39" s="2"/>
      <c r="N39" s="2"/>
      <c r="O39" s="32"/>
      <c r="P39" s="31"/>
      <c r="Q39" s="7"/>
      <c r="R39" s="2"/>
      <c r="S39" s="2"/>
      <c r="T39" s="32"/>
      <c r="U39" s="31"/>
      <c r="V39" s="7"/>
      <c r="W39" s="2"/>
      <c r="X39" s="2"/>
      <c r="Y39" s="32"/>
      <c r="Z39" s="31"/>
      <c r="AA39" s="7"/>
      <c r="AB39" s="2"/>
      <c r="AC39" s="2"/>
      <c r="AD39" s="32"/>
      <c r="AE39" s="31"/>
      <c r="AF39" s="7"/>
      <c r="AG39" s="2"/>
      <c r="AH39" s="2"/>
      <c r="AI39" s="32"/>
      <c r="AJ39" s="31"/>
      <c r="AK39" s="29"/>
      <c r="AL39" s="30"/>
      <c r="AM39" s="30"/>
      <c r="AN39" s="30"/>
      <c r="AO39" s="31"/>
      <c r="AP39" s="7"/>
      <c r="AQ39" s="2"/>
      <c r="AR39" s="2"/>
      <c r="AS39" s="32"/>
      <c r="AT39" s="31"/>
      <c r="AU39" s="7"/>
      <c r="AV39" s="2"/>
      <c r="AW39" s="2"/>
      <c r="AX39" s="32"/>
      <c r="AY39" s="31"/>
      <c r="AZ39" s="7"/>
      <c r="BA39" s="2"/>
      <c r="BB39" s="2"/>
      <c r="BC39" s="32"/>
      <c r="BD39" s="31"/>
      <c r="BE39" s="7"/>
      <c r="BF39" s="2"/>
      <c r="BG39" s="2"/>
      <c r="BH39" s="32"/>
      <c r="BI39" s="31"/>
      <c r="BJ39" s="7"/>
      <c r="BK39" s="2"/>
      <c r="BL39" s="2"/>
      <c r="BM39" s="32"/>
      <c r="BN39" s="31"/>
      <c r="BO39" s="7"/>
      <c r="BP39" s="2"/>
      <c r="BQ39" s="2"/>
      <c r="BR39" s="32"/>
      <c r="BS39" s="31"/>
      <c r="BT39" s="7"/>
      <c r="BU39" s="2"/>
      <c r="BV39" s="2"/>
      <c r="BW39" s="32"/>
      <c r="BX39" s="31"/>
      <c r="BY39" s="7"/>
      <c r="BZ39" s="2"/>
      <c r="CA39" s="2"/>
      <c r="CB39" s="32"/>
      <c r="CC39" s="31"/>
      <c r="CD39" s="7"/>
      <c r="CE39" s="2"/>
      <c r="CF39" s="2"/>
      <c r="CG39" s="32"/>
      <c r="CH39" s="31"/>
      <c r="CI39" s="7"/>
      <c r="CJ39" s="2"/>
      <c r="CK39" s="2"/>
      <c r="CL39" s="32"/>
      <c r="CM39" s="31"/>
      <c r="CN39" s="7"/>
      <c r="CO39" s="2"/>
      <c r="CP39" s="2"/>
      <c r="CQ39" s="32"/>
      <c r="CR39" s="31"/>
      <c r="CS39" s="7"/>
      <c r="CT39" s="2"/>
      <c r="CU39" s="2"/>
      <c r="CV39" s="32"/>
      <c r="CW39" s="31"/>
      <c r="CX39" s="7"/>
      <c r="CY39" s="2"/>
      <c r="CZ39" s="2"/>
      <c r="DA39" s="32"/>
      <c r="DB39" s="31"/>
      <c r="DC39" s="7"/>
      <c r="DD39" s="2"/>
      <c r="DE39" s="2"/>
      <c r="DF39" s="32"/>
      <c r="DG39" s="31"/>
      <c r="DH39" s="23">
        <f t="shared" si="0"/>
        <v>0</v>
      </c>
      <c r="DI39" s="23"/>
    </row>
    <row r="40" spans="1:113" ht="22.5" customHeight="1" x14ac:dyDescent="0.25">
      <c r="A40" s="819"/>
      <c r="B40" s="810"/>
      <c r="C40" s="813"/>
      <c r="D40" s="813"/>
      <c r="E40" s="55"/>
      <c r="F40" s="18" t="s">
        <v>28</v>
      </c>
      <c r="G40" s="7"/>
      <c r="H40" s="2"/>
      <c r="I40" s="2"/>
      <c r="J40" s="33"/>
      <c r="K40" s="34"/>
      <c r="L40" s="7"/>
      <c r="M40" s="2"/>
      <c r="N40" s="2"/>
      <c r="O40" s="33"/>
      <c r="P40" s="34"/>
      <c r="Q40" s="7"/>
      <c r="R40" s="2"/>
      <c r="S40" s="2"/>
      <c r="T40" s="33"/>
      <c r="U40" s="34"/>
      <c r="V40" s="7"/>
      <c r="W40" s="2"/>
      <c r="X40" s="2"/>
      <c r="Y40" s="33"/>
      <c r="Z40" s="34"/>
      <c r="AA40" s="7"/>
      <c r="AB40" s="2"/>
      <c r="AC40" s="2"/>
      <c r="AD40" s="33"/>
      <c r="AE40" s="34"/>
      <c r="AF40" s="7"/>
      <c r="AG40" s="2"/>
      <c r="AH40" s="2"/>
      <c r="AI40" s="33"/>
      <c r="AJ40" s="34"/>
      <c r="AK40" s="29"/>
      <c r="AL40" s="30"/>
      <c r="AM40" s="30"/>
      <c r="AN40" s="30"/>
      <c r="AO40" s="31"/>
      <c r="AP40" s="7"/>
      <c r="AQ40" s="2"/>
      <c r="AR40" s="2"/>
      <c r="AS40" s="33"/>
      <c r="AT40" s="34"/>
      <c r="AU40" s="7"/>
      <c r="AV40" s="2"/>
      <c r="AW40" s="2"/>
      <c r="AX40" s="33"/>
      <c r="AY40" s="34"/>
      <c r="AZ40" s="7"/>
      <c r="BA40" s="2"/>
      <c r="BB40" s="2"/>
      <c r="BC40" s="33"/>
      <c r="BD40" s="34"/>
      <c r="BE40" s="7"/>
      <c r="BF40" s="2"/>
      <c r="BG40" s="2"/>
      <c r="BH40" s="33"/>
      <c r="BI40" s="34"/>
      <c r="BJ40" s="7"/>
      <c r="BK40" s="2"/>
      <c r="BL40" s="2"/>
      <c r="BM40" s="33"/>
      <c r="BN40" s="34"/>
      <c r="BO40" s="7"/>
      <c r="BP40" s="2"/>
      <c r="BQ40" s="2"/>
      <c r="BR40" s="33"/>
      <c r="BS40" s="34"/>
      <c r="BT40" s="7"/>
      <c r="BU40" s="2"/>
      <c r="BV40" s="2"/>
      <c r="BW40" s="33"/>
      <c r="BX40" s="34"/>
      <c r="BY40" s="7"/>
      <c r="BZ40" s="2"/>
      <c r="CA40" s="2"/>
      <c r="CB40" s="33"/>
      <c r="CC40" s="34"/>
      <c r="CD40" s="7"/>
      <c r="CE40" s="2"/>
      <c r="CF40" s="2"/>
      <c r="CG40" s="33"/>
      <c r="CH40" s="34"/>
      <c r="CI40" s="7"/>
      <c r="CJ40" s="2"/>
      <c r="CK40" s="2"/>
      <c r="CL40" s="33"/>
      <c r="CM40" s="34"/>
      <c r="CN40" s="7"/>
      <c r="CO40" s="2"/>
      <c r="CP40" s="2"/>
      <c r="CQ40" s="33"/>
      <c r="CR40" s="34"/>
      <c r="CS40" s="7"/>
      <c r="CT40" s="2"/>
      <c r="CU40" s="2"/>
      <c r="CV40" s="33"/>
      <c r="CW40" s="34"/>
      <c r="CX40" s="7"/>
      <c r="CY40" s="2"/>
      <c r="CZ40" s="2"/>
      <c r="DA40" s="33"/>
      <c r="DB40" s="34"/>
      <c r="DC40" s="7"/>
      <c r="DD40" s="2"/>
      <c r="DE40" s="2"/>
      <c r="DF40" s="33"/>
      <c r="DG40" s="34"/>
      <c r="DH40" s="23">
        <f t="shared" si="0"/>
        <v>0</v>
      </c>
      <c r="DI40" s="23"/>
    </row>
    <row r="41" spans="1:113" x14ac:dyDescent="0.25">
      <c r="A41" s="819"/>
      <c r="B41" s="814" t="s">
        <v>3</v>
      </c>
      <c r="C41" s="816"/>
      <c r="D41" s="816"/>
      <c r="E41" s="55"/>
      <c r="F41" s="57" t="s">
        <v>2</v>
      </c>
      <c r="G41" s="35"/>
      <c r="H41" s="36"/>
      <c r="I41" s="37"/>
      <c r="J41" s="2"/>
      <c r="K41" s="4"/>
      <c r="L41" s="35"/>
      <c r="M41" s="36"/>
      <c r="N41" s="37"/>
      <c r="O41" s="2"/>
      <c r="P41" s="4"/>
      <c r="Q41" s="35"/>
      <c r="R41" s="36"/>
      <c r="S41" s="37"/>
      <c r="T41" s="2"/>
      <c r="U41" s="4"/>
      <c r="V41" s="35"/>
      <c r="W41" s="36"/>
      <c r="X41" s="37"/>
      <c r="Y41" s="2"/>
      <c r="Z41" s="4"/>
      <c r="AA41" s="35"/>
      <c r="AB41" s="36"/>
      <c r="AC41" s="37"/>
      <c r="AD41" s="2"/>
      <c r="AE41" s="4"/>
      <c r="AF41" s="35"/>
      <c r="AG41" s="36"/>
      <c r="AH41" s="37"/>
      <c r="AI41" s="2"/>
      <c r="AJ41" s="4"/>
      <c r="AK41" s="29"/>
      <c r="AL41" s="30"/>
      <c r="AM41" s="30"/>
      <c r="AN41" s="30"/>
      <c r="AO41" s="31"/>
      <c r="AP41" s="35"/>
      <c r="AQ41" s="36"/>
      <c r="AR41" s="37"/>
      <c r="AS41" s="2"/>
      <c r="AT41" s="4"/>
      <c r="AU41" s="35"/>
      <c r="AV41" s="36"/>
      <c r="AW41" s="37"/>
      <c r="AX41" s="2"/>
      <c r="AY41" s="4"/>
      <c r="AZ41" s="35"/>
      <c r="BA41" s="36"/>
      <c r="BB41" s="37"/>
      <c r="BC41" s="2"/>
      <c r="BD41" s="4"/>
      <c r="BE41" s="35"/>
      <c r="BF41" s="36"/>
      <c r="BG41" s="37"/>
      <c r="BH41" s="2"/>
      <c r="BI41" s="4"/>
      <c r="BJ41" s="35"/>
      <c r="BK41" s="36"/>
      <c r="BL41" s="37"/>
      <c r="BM41" s="2"/>
      <c r="BN41" s="4"/>
      <c r="BO41" s="35"/>
      <c r="BP41" s="36"/>
      <c r="BQ41" s="37"/>
      <c r="BR41" s="2"/>
      <c r="BS41" s="4"/>
      <c r="BT41" s="35"/>
      <c r="BU41" s="36"/>
      <c r="BV41" s="37"/>
      <c r="BW41" s="2"/>
      <c r="BX41" s="4"/>
      <c r="BY41" s="35"/>
      <c r="BZ41" s="36"/>
      <c r="CA41" s="37"/>
      <c r="CB41" s="2"/>
      <c r="CC41" s="4"/>
      <c r="CD41" s="35"/>
      <c r="CE41" s="36"/>
      <c r="CF41" s="37"/>
      <c r="CG41" s="2"/>
      <c r="CH41" s="4"/>
      <c r="CI41" s="35"/>
      <c r="CJ41" s="36"/>
      <c r="CK41" s="37"/>
      <c r="CL41" s="2"/>
      <c r="CM41" s="4"/>
      <c r="CN41" s="35"/>
      <c r="CO41" s="36"/>
      <c r="CP41" s="37"/>
      <c r="CQ41" s="2"/>
      <c r="CR41" s="4"/>
      <c r="CS41" s="35"/>
      <c r="CT41" s="36"/>
      <c r="CU41" s="37"/>
      <c r="CV41" s="2"/>
      <c r="CW41" s="4"/>
      <c r="CX41" s="35"/>
      <c r="CY41" s="36"/>
      <c r="CZ41" s="37"/>
      <c r="DA41" s="2"/>
      <c r="DB41" s="4"/>
      <c r="DC41" s="35"/>
      <c r="DD41" s="36"/>
      <c r="DE41" s="37"/>
      <c r="DF41" s="2"/>
      <c r="DG41" s="4"/>
      <c r="DH41" s="23">
        <f t="shared" si="0"/>
        <v>0</v>
      </c>
      <c r="DI41" s="23"/>
    </row>
    <row r="42" spans="1:113" ht="15.75" thickBot="1" x14ac:dyDescent="0.3">
      <c r="A42" s="820"/>
      <c r="B42" s="815"/>
      <c r="C42" s="817"/>
      <c r="D42" s="817"/>
      <c r="E42" s="51"/>
      <c r="F42" s="19" t="s">
        <v>29</v>
      </c>
      <c r="G42" s="38"/>
      <c r="H42" s="39"/>
      <c r="I42" s="41"/>
      <c r="J42" s="5"/>
      <c r="K42" s="6"/>
      <c r="L42" s="38"/>
      <c r="M42" s="39"/>
      <c r="N42" s="41"/>
      <c r="O42" s="5"/>
      <c r="P42" s="6"/>
      <c r="Q42" s="38"/>
      <c r="R42" s="39"/>
      <c r="S42" s="41"/>
      <c r="T42" s="5"/>
      <c r="U42" s="6"/>
      <c r="V42" s="38"/>
      <c r="W42" s="39"/>
      <c r="X42" s="41"/>
      <c r="Y42" s="5"/>
      <c r="Z42" s="6"/>
      <c r="AA42" s="38"/>
      <c r="AB42" s="39"/>
      <c r="AC42" s="41"/>
      <c r="AD42" s="5"/>
      <c r="AE42" s="6"/>
      <c r="AF42" s="38"/>
      <c r="AG42" s="39"/>
      <c r="AH42" s="41"/>
      <c r="AI42" s="5"/>
      <c r="AJ42" s="6"/>
      <c r="AK42" s="38"/>
      <c r="AL42" s="39"/>
      <c r="AM42" s="39"/>
      <c r="AN42" s="39"/>
      <c r="AO42" s="40"/>
      <c r="AP42" s="38"/>
      <c r="AQ42" s="39"/>
      <c r="AR42" s="41"/>
      <c r="AS42" s="5"/>
      <c r="AT42" s="6"/>
      <c r="AU42" s="38"/>
      <c r="AV42" s="39"/>
      <c r="AW42" s="41"/>
      <c r="AX42" s="5"/>
      <c r="AY42" s="6"/>
      <c r="AZ42" s="38"/>
      <c r="BA42" s="39"/>
      <c r="BB42" s="41"/>
      <c r="BC42" s="5"/>
      <c r="BD42" s="6"/>
      <c r="BE42" s="38"/>
      <c r="BF42" s="39"/>
      <c r="BG42" s="41"/>
      <c r="BH42" s="5"/>
      <c r="BI42" s="6"/>
      <c r="BJ42" s="38"/>
      <c r="BK42" s="39"/>
      <c r="BL42" s="41"/>
      <c r="BM42" s="5"/>
      <c r="BN42" s="6"/>
      <c r="BO42" s="38"/>
      <c r="BP42" s="39"/>
      <c r="BQ42" s="41"/>
      <c r="BR42" s="5"/>
      <c r="BS42" s="6"/>
      <c r="BT42" s="38"/>
      <c r="BU42" s="39"/>
      <c r="BV42" s="41"/>
      <c r="BW42" s="5"/>
      <c r="BX42" s="6"/>
      <c r="BY42" s="38"/>
      <c r="BZ42" s="39"/>
      <c r="CA42" s="41"/>
      <c r="CB42" s="5"/>
      <c r="CC42" s="6"/>
      <c r="CD42" s="38"/>
      <c r="CE42" s="39"/>
      <c r="CF42" s="41"/>
      <c r="CG42" s="5"/>
      <c r="CH42" s="6"/>
      <c r="CI42" s="38"/>
      <c r="CJ42" s="39"/>
      <c r="CK42" s="41"/>
      <c r="CL42" s="5"/>
      <c r="CM42" s="6"/>
      <c r="CN42" s="38"/>
      <c r="CO42" s="39"/>
      <c r="CP42" s="41"/>
      <c r="CQ42" s="5"/>
      <c r="CR42" s="6"/>
      <c r="CS42" s="38"/>
      <c r="CT42" s="39"/>
      <c r="CU42" s="41"/>
      <c r="CV42" s="5"/>
      <c r="CW42" s="6"/>
      <c r="CX42" s="38"/>
      <c r="CY42" s="39"/>
      <c r="CZ42" s="41"/>
      <c r="DA42" s="5"/>
      <c r="DB42" s="6"/>
      <c r="DC42" s="38"/>
      <c r="DD42" s="39"/>
      <c r="DE42" s="41"/>
      <c r="DF42" s="5"/>
      <c r="DG42" s="6"/>
      <c r="DH42" s="24">
        <f t="shared" si="0"/>
        <v>0</v>
      </c>
      <c r="DI42" s="24"/>
    </row>
    <row r="43" spans="1:113" ht="15" customHeight="1" x14ac:dyDescent="0.25">
      <c r="A43" s="818" t="s">
        <v>5</v>
      </c>
      <c r="B43" s="808" t="s">
        <v>1</v>
      </c>
      <c r="C43" s="811"/>
      <c r="D43" s="811"/>
      <c r="E43" s="56"/>
      <c r="F43" s="17" t="s">
        <v>27</v>
      </c>
      <c r="G43" s="8"/>
      <c r="H43" s="3"/>
      <c r="I43" s="3"/>
      <c r="J43" s="28"/>
      <c r="K43" s="27"/>
      <c r="L43" s="8"/>
      <c r="M43" s="3"/>
      <c r="N43" s="3"/>
      <c r="O43" s="28"/>
      <c r="P43" s="27"/>
      <c r="Q43" s="8"/>
      <c r="R43" s="3"/>
      <c r="S43" s="3"/>
      <c r="T43" s="28"/>
      <c r="U43" s="27"/>
      <c r="V43" s="8"/>
      <c r="W43" s="3"/>
      <c r="X43" s="3"/>
      <c r="Y43" s="28"/>
      <c r="Z43" s="27"/>
      <c r="AA43" s="8"/>
      <c r="AB43" s="3"/>
      <c r="AC43" s="3"/>
      <c r="AD43" s="28"/>
      <c r="AE43" s="27"/>
      <c r="AF43" s="8"/>
      <c r="AG43" s="3"/>
      <c r="AH43" s="3"/>
      <c r="AI43" s="28"/>
      <c r="AJ43" s="27"/>
      <c r="AK43" s="8"/>
      <c r="AL43" s="3"/>
      <c r="AM43" s="3"/>
      <c r="AN43" s="28"/>
      <c r="AO43" s="27"/>
      <c r="AP43" s="25"/>
      <c r="AQ43" s="26"/>
      <c r="AR43" s="26"/>
      <c r="AS43" s="26"/>
      <c r="AT43" s="27"/>
      <c r="AU43" s="8"/>
      <c r="AV43" s="3"/>
      <c r="AW43" s="3"/>
      <c r="AX43" s="28"/>
      <c r="AY43" s="27"/>
      <c r="AZ43" s="8"/>
      <c r="BA43" s="3"/>
      <c r="BB43" s="3"/>
      <c r="BC43" s="28"/>
      <c r="BD43" s="27"/>
      <c r="BE43" s="8"/>
      <c r="BF43" s="3"/>
      <c r="BG43" s="3"/>
      <c r="BH43" s="28"/>
      <c r="BI43" s="27"/>
      <c r="BJ43" s="8"/>
      <c r="BK43" s="3"/>
      <c r="BL43" s="3"/>
      <c r="BM43" s="28"/>
      <c r="BN43" s="27"/>
      <c r="BO43" s="8"/>
      <c r="BP43" s="3"/>
      <c r="BQ43" s="3"/>
      <c r="BR43" s="28"/>
      <c r="BS43" s="27"/>
      <c r="BT43" s="8"/>
      <c r="BU43" s="3"/>
      <c r="BV43" s="3"/>
      <c r="BW43" s="28"/>
      <c r="BX43" s="27"/>
      <c r="BY43" s="8"/>
      <c r="BZ43" s="3"/>
      <c r="CA43" s="3"/>
      <c r="CB43" s="28"/>
      <c r="CC43" s="27"/>
      <c r="CD43" s="8"/>
      <c r="CE43" s="3"/>
      <c r="CF43" s="3"/>
      <c r="CG43" s="28"/>
      <c r="CH43" s="27"/>
      <c r="CI43" s="8"/>
      <c r="CJ43" s="3"/>
      <c r="CK43" s="3"/>
      <c r="CL43" s="28"/>
      <c r="CM43" s="27"/>
      <c r="CN43" s="8"/>
      <c r="CO43" s="3"/>
      <c r="CP43" s="3"/>
      <c r="CQ43" s="28"/>
      <c r="CR43" s="27"/>
      <c r="CS43" s="8"/>
      <c r="CT43" s="3"/>
      <c r="CU43" s="3"/>
      <c r="CV43" s="28"/>
      <c r="CW43" s="27"/>
      <c r="CX43" s="8"/>
      <c r="CY43" s="3"/>
      <c r="CZ43" s="3"/>
      <c r="DA43" s="28"/>
      <c r="DB43" s="27"/>
      <c r="DC43" s="8"/>
      <c r="DD43" s="3"/>
      <c r="DE43" s="3"/>
      <c r="DF43" s="28"/>
      <c r="DG43" s="27"/>
      <c r="DH43" s="22">
        <f t="shared" si="0"/>
        <v>0</v>
      </c>
      <c r="DI43" s="22"/>
    </row>
    <row r="44" spans="1:113" x14ac:dyDescent="0.25">
      <c r="A44" s="819"/>
      <c r="B44" s="809"/>
      <c r="C44" s="812"/>
      <c r="D44" s="812"/>
      <c r="E44" s="55"/>
      <c r="F44" s="18" t="s">
        <v>2</v>
      </c>
      <c r="G44" s="7"/>
      <c r="H44" s="2"/>
      <c r="I44" s="2"/>
      <c r="J44" s="32"/>
      <c r="K44" s="31"/>
      <c r="L44" s="7"/>
      <c r="M44" s="2"/>
      <c r="N44" s="2"/>
      <c r="O44" s="32"/>
      <c r="P44" s="31"/>
      <c r="Q44" s="7"/>
      <c r="R44" s="2"/>
      <c r="S44" s="2"/>
      <c r="T44" s="32"/>
      <c r="U44" s="31"/>
      <c r="V44" s="7"/>
      <c r="W44" s="2"/>
      <c r="X44" s="2"/>
      <c r="Y44" s="32"/>
      <c r="Z44" s="31"/>
      <c r="AA44" s="7"/>
      <c r="AB44" s="2"/>
      <c r="AC44" s="2"/>
      <c r="AD44" s="32"/>
      <c r="AE44" s="31"/>
      <c r="AF44" s="7"/>
      <c r="AG44" s="2"/>
      <c r="AH44" s="2"/>
      <c r="AI44" s="32"/>
      <c r="AJ44" s="31"/>
      <c r="AK44" s="7"/>
      <c r="AL44" s="2"/>
      <c r="AM44" s="2"/>
      <c r="AN44" s="32"/>
      <c r="AO44" s="31"/>
      <c r="AP44" s="29"/>
      <c r="AQ44" s="30"/>
      <c r="AR44" s="30"/>
      <c r="AS44" s="30"/>
      <c r="AT44" s="31"/>
      <c r="AU44" s="7"/>
      <c r="AV44" s="2"/>
      <c r="AW44" s="2"/>
      <c r="AX44" s="32"/>
      <c r="AY44" s="31"/>
      <c r="AZ44" s="7"/>
      <c r="BA44" s="2"/>
      <c r="BB44" s="2"/>
      <c r="BC44" s="32"/>
      <c r="BD44" s="31"/>
      <c r="BE44" s="7"/>
      <c r="BF44" s="2"/>
      <c r="BG44" s="2"/>
      <c r="BH44" s="32"/>
      <c r="BI44" s="31"/>
      <c r="BJ44" s="7"/>
      <c r="BK44" s="2"/>
      <c r="BL44" s="2"/>
      <c r="BM44" s="32"/>
      <c r="BN44" s="31"/>
      <c r="BO44" s="7"/>
      <c r="BP44" s="2"/>
      <c r="BQ44" s="2"/>
      <c r="BR44" s="32"/>
      <c r="BS44" s="31"/>
      <c r="BT44" s="7"/>
      <c r="BU44" s="2"/>
      <c r="BV44" s="2"/>
      <c r="BW44" s="32"/>
      <c r="BX44" s="31"/>
      <c r="BY44" s="7"/>
      <c r="BZ44" s="2"/>
      <c r="CA44" s="2"/>
      <c r="CB44" s="32"/>
      <c r="CC44" s="31"/>
      <c r="CD44" s="7"/>
      <c r="CE44" s="2"/>
      <c r="CF44" s="2"/>
      <c r="CG44" s="32"/>
      <c r="CH44" s="31"/>
      <c r="CI44" s="7"/>
      <c r="CJ44" s="2"/>
      <c r="CK44" s="2"/>
      <c r="CL44" s="32"/>
      <c r="CM44" s="31"/>
      <c r="CN44" s="7"/>
      <c r="CO44" s="2"/>
      <c r="CP44" s="2"/>
      <c r="CQ44" s="32"/>
      <c r="CR44" s="31"/>
      <c r="CS44" s="7"/>
      <c r="CT44" s="2"/>
      <c r="CU44" s="2"/>
      <c r="CV44" s="32"/>
      <c r="CW44" s="31"/>
      <c r="CX44" s="7"/>
      <c r="CY44" s="2"/>
      <c r="CZ44" s="2"/>
      <c r="DA44" s="32"/>
      <c r="DB44" s="31"/>
      <c r="DC44" s="7"/>
      <c r="DD44" s="2"/>
      <c r="DE44" s="2"/>
      <c r="DF44" s="32"/>
      <c r="DG44" s="31"/>
      <c r="DH44" s="23">
        <f t="shared" si="0"/>
        <v>0</v>
      </c>
      <c r="DI44" s="23"/>
    </row>
    <row r="45" spans="1:113" ht="22.5" customHeight="1" x14ac:dyDescent="0.25">
      <c r="A45" s="819"/>
      <c r="B45" s="810"/>
      <c r="C45" s="813"/>
      <c r="D45" s="813"/>
      <c r="E45" s="55"/>
      <c r="F45" s="18" t="s">
        <v>28</v>
      </c>
      <c r="G45" s="7"/>
      <c r="H45" s="2"/>
      <c r="I45" s="2"/>
      <c r="J45" s="33"/>
      <c r="K45" s="34"/>
      <c r="L45" s="7"/>
      <c r="M45" s="2"/>
      <c r="N45" s="2"/>
      <c r="O45" s="33"/>
      <c r="P45" s="34"/>
      <c r="Q45" s="7"/>
      <c r="R45" s="2"/>
      <c r="S45" s="2"/>
      <c r="T45" s="33"/>
      <c r="U45" s="34"/>
      <c r="V45" s="7"/>
      <c r="W45" s="2"/>
      <c r="X45" s="2"/>
      <c r="Y45" s="33"/>
      <c r="Z45" s="34"/>
      <c r="AA45" s="7"/>
      <c r="AB45" s="2"/>
      <c r="AC45" s="2"/>
      <c r="AD45" s="33"/>
      <c r="AE45" s="34"/>
      <c r="AF45" s="7"/>
      <c r="AG45" s="2"/>
      <c r="AH45" s="2"/>
      <c r="AI45" s="33"/>
      <c r="AJ45" s="34"/>
      <c r="AK45" s="7"/>
      <c r="AL45" s="2"/>
      <c r="AM45" s="2"/>
      <c r="AN45" s="33"/>
      <c r="AO45" s="34"/>
      <c r="AP45" s="29"/>
      <c r="AQ45" s="30"/>
      <c r="AR45" s="30"/>
      <c r="AS45" s="30"/>
      <c r="AT45" s="31"/>
      <c r="AU45" s="7"/>
      <c r="AV45" s="2"/>
      <c r="AW45" s="2"/>
      <c r="AX45" s="33"/>
      <c r="AY45" s="34"/>
      <c r="AZ45" s="7"/>
      <c r="BA45" s="2"/>
      <c r="BB45" s="2"/>
      <c r="BC45" s="33"/>
      <c r="BD45" s="34"/>
      <c r="BE45" s="7"/>
      <c r="BF45" s="2"/>
      <c r="BG45" s="2"/>
      <c r="BH45" s="33"/>
      <c r="BI45" s="34"/>
      <c r="BJ45" s="7"/>
      <c r="BK45" s="2"/>
      <c r="BL45" s="2"/>
      <c r="BM45" s="33"/>
      <c r="BN45" s="34"/>
      <c r="BO45" s="7"/>
      <c r="BP45" s="2"/>
      <c r="BQ45" s="2"/>
      <c r="BR45" s="33"/>
      <c r="BS45" s="34"/>
      <c r="BT45" s="7"/>
      <c r="BU45" s="2"/>
      <c r="BV45" s="2"/>
      <c r="BW45" s="33"/>
      <c r="BX45" s="34"/>
      <c r="BY45" s="7"/>
      <c r="BZ45" s="2"/>
      <c r="CA45" s="2"/>
      <c r="CB45" s="33"/>
      <c r="CC45" s="34"/>
      <c r="CD45" s="7"/>
      <c r="CE45" s="2"/>
      <c r="CF45" s="2"/>
      <c r="CG45" s="33"/>
      <c r="CH45" s="34"/>
      <c r="CI45" s="7"/>
      <c r="CJ45" s="2"/>
      <c r="CK45" s="2"/>
      <c r="CL45" s="33"/>
      <c r="CM45" s="34"/>
      <c r="CN45" s="7"/>
      <c r="CO45" s="2"/>
      <c r="CP45" s="2"/>
      <c r="CQ45" s="33"/>
      <c r="CR45" s="34"/>
      <c r="CS45" s="7"/>
      <c r="CT45" s="2"/>
      <c r="CU45" s="2"/>
      <c r="CV45" s="33"/>
      <c r="CW45" s="34"/>
      <c r="CX45" s="7"/>
      <c r="CY45" s="2"/>
      <c r="CZ45" s="2"/>
      <c r="DA45" s="33"/>
      <c r="DB45" s="34"/>
      <c r="DC45" s="7"/>
      <c r="DD45" s="2"/>
      <c r="DE45" s="2"/>
      <c r="DF45" s="33"/>
      <c r="DG45" s="34"/>
      <c r="DH45" s="23">
        <f t="shared" si="0"/>
        <v>0</v>
      </c>
      <c r="DI45" s="23"/>
    </row>
    <row r="46" spans="1:113" x14ac:dyDescent="0.25">
      <c r="A46" s="819"/>
      <c r="B46" s="814" t="s">
        <v>3</v>
      </c>
      <c r="C46" s="816"/>
      <c r="D46" s="816"/>
      <c r="E46" s="55"/>
      <c r="F46" s="57" t="s">
        <v>2</v>
      </c>
      <c r="G46" s="35"/>
      <c r="H46" s="36"/>
      <c r="I46" s="37"/>
      <c r="J46" s="2"/>
      <c r="K46" s="4"/>
      <c r="L46" s="35"/>
      <c r="M46" s="36"/>
      <c r="N46" s="37"/>
      <c r="O46" s="2"/>
      <c r="P46" s="4"/>
      <c r="Q46" s="35"/>
      <c r="R46" s="36"/>
      <c r="S46" s="37"/>
      <c r="T46" s="2"/>
      <c r="U46" s="4"/>
      <c r="V46" s="35"/>
      <c r="W46" s="36"/>
      <c r="X46" s="37"/>
      <c r="Y46" s="2"/>
      <c r="Z46" s="4"/>
      <c r="AA46" s="35"/>
      <c r="AB46" s="36"/>
      <c r="AC46" s="37"/>
      <c r="AD46" s="2"/>
      <c r="AE46" s="4"/>
      <c r="AF46" s="35"/>
      <c r="AG46" s="36"/>
      <c r="AH46" s="37"/>
      <c r="AI46" s="2"/>
      <c r="AJ46" s="4"/>
      <c r="AK46" s="35"/>
      <c r="AL46" s="36"/>
      <c r="AM46" s="37"/>
      <c r="AN46" s="2"/>
      <c r="AO46" s="4"/>
      <c r="AP46" s="29"/>
      <c r="AQ46" s="30"/>
      <c r="AR46" s="30"/>
      <c r="AS46" s="30"/>
      <c r="AT46" s="31"/>
      <c r="AU46" s="35"/>
      <c r="AV46" s="36"/>
      <c r="AW46" s="37"/>
      <c r="AX46" s="2"/>
      <c r="AY46" s="4"/>
      <c r="AZ46" s="35"/>
      <c r="BA46" s="36"/>
      <c r="BB46" s="37"/>
      <c r="BC46" s="2"/>
      <c r="BD46" s="4"/>
      <c r="BE46" s="35"/>
      <c r="BF46" s="36"/>
      <c r="BG46" s="37"/>
      <c r="BH46" s="2"/>
      <c r="BI46" s="4"/>
      <c r="BJ46" s="35"/>
      <c r="BK46" s="36"/>
      <c r="BL46" s="37"/>
      <c r="BM46" s="2"/>
      <c r="BN46" s="4"/>
      <c r="BO46" s="35"/>
      <c r="BP46" s="36"/>
      <c r="BQ46" s="37"/>
      <c r="BR46" s="2"/>
      <c r="BS46" s="4"/>
      <c r="BT46" s="35"/>
      <c r="BU46" s="36"/>
      <c r="BV46" s="37"/>
      <c r="BW46" s="2"/>
      <c r="BX46" s="4"/>
      <c r="BY46" s="35"/>
      <c r="BZ46" s="36"/>
      <c r="CA46" s="37"/>
      <c r="CB46" s="2"/>
      <c r="CC46" s="4"/>
      <c r="CD46" s="35"/>
      <c r="CE46" s="36"/>
      <c r="CF46" s="37"/>
      <c r="CG46" s="2"/>
      <c r="CH46" s="4"/>
      <c r="CI46" s="35"/>
      <c r="CJ46" s="36"/>
      <c r="CK46" s="37"/>
      <c r="CL46" s="2"/>
      <c r="CM46" s="4"/>
      <c r="CN46" s="35"/>
      <c r="CO46" s="36"/>
      <c r="CP46" s="37"/>
      <c r="CQ46" s="2"/>
      <c r="CR46" s="4"/>
      <c r="CS46" s="35"/>
      <c r="CT46" s="36"/>
      <c r="CU46" s="37"/>
      <c r="CV46" s="2"/>
      <c r="CW46" s="4"/>
      <c r="CX46" s="35"/>
      <c r="CY46" s="36"/>
      <c r="CZ46" s="37"/>
      <c r="DA46" s="2"/>
      <c r="DB46" s="4"/>
      <c r="DC46" s="35"/>
      <c r="DD46" s="36"/>
      <c r="DE46" s="37"/>
      <c r="DF46" s="2"/>
      <c r="DG46" s="4"/>
      <c r="DH46" s="23">
        <f t="shared" si="0"/>
        <v>0</v>
      </c>
      <c r="DI46" s="23"/>
    </row>
    <row r="47" spans="1:113" ht="15.75" thickBot="1" x14ac:dyDescent="0.3">
      <c r="A47" s="820"/>
      <c r="B47" s="815"/>
      <c r="C47" s="817"/>
      <c r="D47" s="817"/>
      <c r="E47" s="51"/>
      <c r="F47" s="19" t="s">
        <v>29</v>
      </c>
      <c r="G47" s="38"/>
      <c r="H47" s="39"/>
      <c r="I47" s="41"/>
      <c r="J47" s="5"/>
      <c r="K47" s="6"/>
      <c r="L47" s="38"/>
      <c r="M47" s="39"/>
      <c r="N47" s="41"/>
      <c r="O47" s="5"/>
      <c r="P47" s="6"/>
      <c r="Q47" s="38"/>
      <c r="R47" s="39"/>
      <c r="S47" s="41"/>
      <c r="T47" s="5"/>
      <c r="U47" s="6"/>
      <c r="V47" s="38"/>
      <c r="W47" s="39"/>
      <c r="X47" s="41"/>
      <c r="Y47" s="5"/>
      <c r="Z47" s="6"/>
      <c r="AA47" s="38"/>
      <c r="AB47" s="39"/>
      <c r="AC47" s="41"/>
      <c r="AD47" s="5"/>
      <c r="AE47" s="6"/>
      <c r="AF47" s="38"/>
      <c r="AG47" s="39"/>
      <c r="AH47" s="41"/>
      <c r="AI47" s="5"/>
      <c r="AJ47" s="6"/>
      <c r="AK47" s="38"/>
      <c r="AL47" s="39"/>
      <c r="AM47" s="41"/>
      <c r="AN47" s="5"/>
      <c r="AO47" s="6"/>
      <c r="AP47" s="38"/>
      <c r="AQ47" s="39"/>
      <c r="AR47" s="39"/>
      <c r="AS47" s="39"/>
      <c r="AT47" s="40"/>
      <c r="AU47" s="38"/>
      <c r="AV47" s="39"/>
      <c r="AW47" s="41"/>
      <c r="AX47" s="5"/>
      <c r="AY47" s="6"/>
      <c r="AZ47" s="38"/>
      <c r="BA47" s="39"/>
      <c r="BB47" s="41"/>
      <c r="BC47" s="5"/>
      <c r="BD47" s="6"/>
      <c r="BE47" s="38"/>
      <c r="BF47" s="39"/>
      <c r="BG47" s="41"/>
      <c r="BH47" s="5"/>
      <c r="BI47" s="6"/>
      <c r="BJ47" s="38"/>
      <c r="BK47" s="39"/>
      <c r="BL47" s="41"/>
      <c r="BM47" s="5"/>
      <c r="BN47" s="6"/>
      <c r="BO47" s="38"/>
      <c r="BP47" s="39"/>
      <c r="BQ47" s="41"/>
      <c r="BR47" s="5"/>
      <c r="BS47" s="6"/>
      <c r="BT47" s="38"/>
      <c r="BU47" s="39"/>
      <c r="BV47" s="41"/>
      <c r="BW47" s="5"/>
      <c r="BX47" s="6"/>
      <c r="BY47" s="38"/>
      <c r="BZ47" s="39"/>
      <c r="CA47" s="41"/>
      <c r="CB47" s="5"/>
      <c r="CC47" s="6"/>
      <c r="CD47" s="38"/>
      <c r="CE47" s="39"/>
      <c r="CF47" s="41"/>
      <c r="CG47" s="5"/>
      <c r="CH47" s="6"/>
      <c r="CI47" s="38"/>
      <c r="CJ47" s="39"/>
      <c r="CK47" s="41"/>
      <c r="CL47" s="5"/>
      <c r="CM47" s="6"/>
      <c r="CN47" s="38"/>
      <c r="CO47" s="39"/>
      <c r="CP47" s="41"/>
      <c r="CQ47" s="5"/>
      <c r="CR47" s="6"/>
      <c r="CS47" s="38"/>
      <c r="CT47" s="39"/>
      <c r="CU47" s="41"/>
      <c r="CV47" s="5"/>
      <c r="CW47" s="6"/>
      <c r="CX47" s="38"/>
      <c r="CY47" s="39"/>
      <c r="CZ47" s="41"/>
      <c r="DA47" s="5"/>
      <c r="DB47" s="6"/>
      <c r="DC47" s="38"/>
      <c r="DD47" s="39"/>
      <c r="DE47" s="41"/>
      <c r="DF47" s="5"/>
      <c r="DG47" s="6"/>
      <c r="DH47" s="24">
        <f t="shared" si="0"/>
        <v>0</v>
      </c>
      <c r="DI47" s="24"/>
    </row>
    <row r="48" spans="1:113" ht="15" customHeight="1" x14ac:dyDescent="0.25">
      <c r="A48" s="818" t="s">
        <v>16</v>
      </c>
      <c r="B48" s="808" t="s">
        <v>1</v>
      </c>
      <c r="C48" s="811"/>
      <c r="D48" s="811"/>
      <c r="E48" s="56"/>
      <c r="F48" s="17" t="s">
        <v>27</v>
      </c>
      <c r="G48" s="8"/>
      <c r="H48" s="3"/>
      <c r="I48" s="3"/>
      <c r="J48" s="28"/>
      <c r="K48" s="27"/>
      <c r="L48" s="8"/>
      <c r="M48" s="3"/>
      <c r="N48" s="3"/>
      <c r="O48" s="28"/>
      <c r="P48" s="27"/>
      <c r="Q48" s="8"/>
      <c r="R48" s="3"/>
      <c r="S48" s="3"/>
      <c r="T48" s="28"/>
      <c r="U48" s="27"/>
      <c r="V48" s="8"/>
      <c r="W48" s="3"/>
      <c r="X48" s="3"/>
      <c r="Y48" s="28"/>
      <c r="Z48" s="27"/>
      <c r="AA48" s="8"/>
      <c r="AB48" s="3"/>
      <c r="AC48" s="3"/>
      <c r="AD48" s="28"/>
      <c r="AE48" s="27"/>
      <c r="AF48" s="8"/>
      <c r="AG48" s="3"/>
      <c r="AH48" s="3"/>
      <c r="AI48" s="28"/>
      <c r="AJ48" s="27"/>
      <c r="AK48" s="8"/>
      <c r="AL48" s="3"/>
      <c r="AM48" s="3"/>
      <c r="AN48" s="28"/>
      <c r="AO48" s="27"/>
      <c r="AP48" s="8"/>
      <c r="AQ48" s="3"/>
      <c r="AR48" s="3"/>
      <c r="AS48" s="28"/>
      <c r="AT48" s="27"/>
      <c r="AU48" s="25"/>
      <c r="AV48" s="26"/>
      <c r="AW48" s="26"/>
      <c r="AX48" s="26"/>
      <c r="AY48" s="27"/>
      <c r="AZ48" s="8"/>
      <c r="BA48" s="3"/>
      <c r="BB48" s="3"/>
      <c r="BC48" s="28"/>
      <c r="BD48" s="27"/>
      <c r="BE48" s="8"/>
      <c r="BF48" s="3"/>
      <c r="BG48" s="3"/>
      <c r="BH48" s="28"/>
      <c r="BI48" s="27"/>
      <c r="BJ48" s="8"/>
      <c r="BK48" s="3"/>
      <c r="BL48" s="3"/>
      <c r="BM48" s="28"/>
      <c r="BN48" s="27"/>
      <c r="BO48" s="8"/>
      <c r="BP48" s="3"/>
      <c r="BQ48" s="3"/>
      <c r="BR48" s="28"/>
      <c r="BS48" s="27"/>
      <c r="BT48" s="8"/>
      <c r="BU48" s="3"/>
      <c r="BV48" s="3"/>
      <c r="BW48" s="28"/>
      <c r="BX48" s="27"/>
      <c r="BY48" s="8"/>
      <c r="BZ48" s="3"/>
      <c r="CA48" s="3"/>
      <c r="CB48" s="28"/>
      <c r="CC48" s="27"/>
      <c r="CD48" s="8"/>
      <c r="CE48" s="3"/>
      <c r="CF48" s="3"/>
      <c r="CG48" s="28"/>
      <c r="CH48" s="27"/>
      <c r="CI48" s="8"/>
      <c r="CJ48" s="3"/>
      <c r="CK48" s="3"/>
      <c r="CL48" s="28"/>
      <c r="CM48" s="27"/>
      <c r="CN48" s="8"/>
      <c r="CO48" s="3"/>
      <c r="CP48" s="3"/>
      <c r="CQ48" s="28"/>
      <c r="CR48" s="27"/>
      <c r="CS48" s="8"/>
      <c r="CT48" s="3"/>
      <c r="CU48" s="3"/>
      <c r="CV48" s="28"/>
      <c r="CW48" s="27"/>
      <c r="CX48" s="8"/>
      <c r="CY48" s="3"/>
      <c r="CZ48" s="3"/>
      <c r="DA48" s="28"/>
      <c r="DB48" s="27"/>
      <c r="DC48" s="8"/>
      <c r="DD48" s="3"/>
      <c r="DE48" s="3"/>
      <c r="DF48" s="28"/>
      <c r="DG48" s="27"/>
      <c r="DH48" s="22">
        <f t="shared" si="0"/>
        <v>0</v>
      </c>
      <c r="DI48" s="22"/>
    </row>
    <row r="49" spans="1:113" x14ac:dyDescent="0.25">
      <c r="A49" s="819"/>
      <c r="B49" s="809"/>
      <c r="C49" s="812"/>
      <c r="D49" s="812"/>
      <c r="E49" s="55"/>
      <c r="F49" s="18" t="s">
        <v>2</v>
      </c>
      <c r="G49" s="7"/>
      <c r="H49" s="2"/>
      <c r="I49" s="2"/>
      <c r="J49" s="32"/>
      <c r="K49" s="31"/>
      <c r="L49" s="7"/>
      <c r="M49" s="2"/>
      <c r="N49" s="2"/>
      <c r="O49" s="32"/>
      <c r="P49" s="31"/>
      <c r="Q49" s="7"/>
      <c r="R49" s="2"/>
      <c r="S49" s="2"/>
      <c r="T49" s="32"/>
      <c r="U49" s="31"/>
      <c r="V49" s="7"/>
      <c r="W49" s="2"/>
      <c r="X49" s="2"/>
      <c r="Y49" s="32"/>
      <c r="Z49" s="31"/>
      <c r="AA49" s="7"/>
      <c r="AB49" s="2"/>
      <c r="AC49" s="2"/>
      <c r="AD49" s="32"/>
      <c r="AE49" s="31"/>
      <c r="AF49" s="7"/>
      <c r="AG49" s="2"/>
      <c r="AH49" s="2"/>
      <c r="AI49" s="32"/>
      <c r="AJ49" s="31"/>
      <c r="AK49" s="7"/>
      <c r="AL49" s="2"/>
      <c r="AM49" s="2"/>
      <c r="AN49" s="32"/>
      <c r="AO49" s="31"/>
      <c r="AP49" s="7"/>
      <c r="AQ49" s="2"/>
      <c r="AR49" s="2"/>
      <c r="AS49" s="32"/>
      <c r="AT49" s="31"/>
      <c r="AU49" s="29"/>
      <c r="AV49" s="30"/>
      <c r="AW49" s="30"/>
      <c r="AX49" s="30"/>
      <c r="AY49" s="31"/>
      <c r="AZ49" s="7"/>
      <c r="BA49" s="2"/>
      <c r="BB49" s="2"/>
      <c r="BC49" s="32"/>
      <c r="BD49" s="31"/>
      <c r="BE49" s="7"/>
      <c r="BF49" s="2"/>
      <c r="BG49" s="2"/>
      <c r="BH49" s="32"/>
      <c r="BI49" s="31"/>
      <c r="BJ49" s="7"/>
      <c r="BK49" s="2"/>
      <c r="BL49" s="2"/>
      <c r="BM49" s="32"/>
      <c r="BN49" s="31"/>
      <c r="BO49" s="7"/>
      <c r="BP49" s="2"/>
      <c r="BQ49" s="2"/>
      <c r="BR49" s="32"/>
      <c r="BS49" s="31"/>
      <c r="BT49" s="7"/>
      <c r="BU49" s="2"/>
      <c r="BV49" s="2"/>
      <c r="BW49" s="32"/>
      <c r="BX49" s="31"/>
      <c r="BY49" s="7"/>
      <c r="BZ49" s="2"/>
      <c r="CA49" s="2"/>
      <c r="CB49" s="32"/>
      <c r="CC49" s="31"/>
      <c r="CD49" s="7"/>
      <c r="CE49" s="2"/>
      <c r="CF49" s="2"/>
      <c r="CG49" s="32"/>
      <c r="CH49" s="31"/>
      <c r="CI49" s="7"/>
      <c r="CJ49" s="2"/>
      <c r="CK49" s="2"/>
      <c r="CL49" s="32"/>
      <c r="CM49" s="31"/>
      <c r="CN49" s="7"/>
      <c r="CO49" s="2"/>
      <c r="CP49" s="2"/>
      <c r="CQ49" s="32"/>
      <c r="CR49" s="31"/>
      <c r="CS49" s="7"/>
      <c r="CT49" s="2"/>
      <c r="CU49" s="2"/>
      <c r="CV49" s="32"/>
      <c r="CW49" s="31"/>
      <c r="CX49" s="7"/>
      <c r="CY49" s="2"/>
      <c r="CZ49" s="2"/>
      <c r="DA49" s="32"/>
      <c r="DB49" s="31"/>
      <c r="DC49" s="7"/>
      <c r="DD49" s="2"/>
      <c r="DE49" s="2"/>
      <c r="DF49" s="32"/>
      <c r="DG49" s="31"/>
      <c r="DH49" s="23">
        <f t="shared" si="0"/>
        <v>0</v>
      </c>
      <c r="DI49" s="23"/>
    </row>
    <row r="50" spans="1:113" ht="22.5" customHeight="1" x14ac:dyDescent="0.25">
      <c r="A50" s="819"/>
      <c r="B50" s="810"/>
      <c r="C50" s="813"/>
      <c r="D50" s="813"/>
      <c r="E50" s="55"/>
      <c r="F50" s="18" t="s">
        <v>28</v>
      </c>
      <c r="G50" s="7"/>
      <c r="H50" s="2"/>
      <c r="I50" s="2"/>
      <c r="J50" s="33"/>
      <c r="K50" s="34"/>
      <c r="L50" s="7"/>
      <c r="M50" s="2"/>
      <c r="N50" s="2"/>
      <c r="O50" s="33"/>
      <c r="P50" s="34"/>
      <c r="Q50" s="7"/>
      <c r="R50" s="2"/>
      <c r="S50" s="2"/>
      <c r="T50" s="33"/>
      <c r="U50" s="34"/>
      <c r="V50" s="7"/>
      <c r="W50" s="2"/>
      <c r="X50" s="2"/>
      <c r="Y50" s="33"/>
      <c r="Z50" s="34"/>
      <c r="AA50" s="7"/>
      <c r="AB50" s="2"/>
      <c r="AC50" s="2"/>
      <c r="AD50" s="33"/>
      <c r="AE50" s="34"/>
      <c r="AF50" s="7"/>
      <c r="AG50" s="2"/>
      <c r="AH50" s="2"/>
      <c r="AI50" s="33"/>
      <c r="AJ50" s="34"/>
      <c r="AK50" s="7"/>
      <c r="AL50" s="2"/>
      <c r="AM50" s="2"/>
      <c r="AN50" s="33"/>
      <c r="AO50" s="34"/>
      <c r="AP50" s="7"/>
      <c r="AQ50" s="2"/>
      <c r="AR50" s="2"/>
      <c r="AS50" s="33"/>
      <c r="AT50" s="34"/>
      <c r="AU50" s="29"/>
      <c r="AV50" s="30"/>
      <c r="AW50" s="30"/>
      <c r="AX50" s="30"/>
      <c r="AY50" s="31"/>
      <c r="AZ50" s="7"/>
      <c r="BA50" s="2"/>
      <c r="BB50" s="2"/>
      <c r="BC50" s="33"/>
      <c r="BD50" s="34"/>
      <c r="BE50" s="7"/>
      <c r="BF50" s="2"/>
      <c r="BG50" s="2"/>
      <c r="BH50" s="33"/>
      <c r="BI50" s="34"/>
      <c r="BJ50" s="7"/>
      <c r="BK50" s="2"/>
      <c r="BL50" s="2"/>
      <c r="BM50" s="33"/>
      <c r="BN50" s="34"/>
      <c r="BO50" s="7"/>
      <c r="BP50" s="2"/>
      <c r="BQ50" s="2"/>
      <c r="BR50" s="33"/>
      <c r="BS50" s="34"/>
      <c r="BT50" s="7"/>
      <c r="BU50" s="2"/>
      <c r="BV50" s="2"/>
      <c r="BW50" s="33"/>
      <c r="BX50" s="34"/>
      <c r="BY50" s="7"/>
      <c r="BZ50" s="2"/>
      <c r="CA50" s="2"/>
      <c r="CB50" s="33"/>
      <c r="CC50" s="34"/>
      <c r="CD50" s="7"/>
      <c r="CE50" s="2"/>
      <c r="CF50" s="2"/>
      <c r="CG50" s="33"/>
      <c r="CH50" s="34"/>
      <c r="CI50" s="7"/>
      <c r="CJ50" s="2"/>
      <c r="CK50" s="2"/>
      <c r="CL50" s="33"/>
      <c r="CM50" s="34"/>
      <c r="CN50" s="7"/>
      <c r="CO50" s="2"/>
      <c r="CP50" s="2"/>
      <c r="CQ50" s="33"/>
      <c r="CR50" s="34"/>
      <c r="CS50" s="7"/>
      <c r="CT50" s="2"/>
      <c r="CU50" s="2"/>
      <c r="CV50" s="33"/>
      <c r="CW50" s="34"/>
      <c r="CX50" s="7"/>
      <c r="CY50" s="2"/>
      <c r="CZ50" s="2"/>
      <c r="DA50" s="33"/>
      <c r="DB50" s="34"/>
      <c r="DC50" s="7"/>
      <c r="DD50" s="2"/>
      <c r="DE50" s="2"/>
      <c r="DF50" s="33"/>
      <c r="DG50" s="34"/>
      <c r="DH50" s="23">
        <f t="shared" si="0"/>
        <v>0</v>
      </c>
      <c r="DI50" s="23"/>
    </row>
    <row r="51" spans="1:113" x14ac:dyDescent="0.25">
      <c r="A51" s="819"/>
      <c r="B51" s="814" t="s">
        <v>3</v>
      </c>
      <c r="C51" s="816"/>
      <c r="D51" s="816"/>
      <c r="E51" s="55"/>
      <c r="F51" s="57" t="s">
        <v>2</v>
      </c>
      <c r="G51" s="35"/>
      <c r="H51" s="36"/>
      <c r="I51" s="37"/>
      <c r="J51" s="2"/>
      <c r="K51" s="4"/>
      <c r="L51" s="35"/>
      <c r="M51" s="36"/>
      <c r="N51" s="37"/>
      <c r="O51" s="2"/>
      <c r="P51" s="4"/>
      <c r="Q51" s="35"/>
      <c r="R51" s="36"/>
      <c r="S51" s="37"/>
      <c r="T51" s="2"/>
      <c r="U51" s="4"/>
      <c r="V51" s="35"/>
      <c r="W51" s="36"/>
      <c r="X51" s="37"/>
      <c r="Y51" s="2"/>
      <c r="Z51" s="4"/>
      <c r="AA51" s="35"/>
      <c r="AB51" s="36"/>
      <c r="AC51" s="37"/>
      <c r="AD51" s="2"/>
      <c r="AE51" s="4"/>
      <c r="AF51" s="35"/>
      <c r="AG51" s="36"/>
      <c r="AH51" s="37"/>
      <c r="AI51" s="2"/>
      <c r="AJ51" s="4"/>
      <c r="AK51" s="35"/>
      <c r="AL51" s="36"/>
      <c r="AM51" s="37"/>
      <c r="AN51" s="2"/>
      <c r="AO51" s="4"/>
      <c r="AP51" s="35"/>
      <c r="AQ51" s="36"/>
      <c r="AR51" s="37"/>
      <c r="AS51" s="2"/>
      <c r="AT51" s="4"/>
      <c r="AU51" s="29"/>
      <c r="AV51" s="30"/>
      <c r="AW51" s="30"/>
      <c r="AX51" s="30"/>
      <c r="AY51" s="31"/>
      <c r="AZ51" s="35"/>
      <c r="BA51" s="36"/>
      <c r="BB51" s="37"/>
      <c r="BC51" s="2"/>
      <c r="BD51" s="4"/>
      <c r="BE51" s="35"/>
      <c r="BF51" s="36"/>
      <c r="BG51" s="37"/>
      <c r="BH51" s="2"/>
      <c r="BI51" s="4"/>
      <c r="BJ51" s="35"/>
      <c r="BK51" s="36"/>
      <c r="BL51" s="37"/>
      <c r="BM51" s="2"/>
      <c r="BN51" s="4"/>
      <c r="BO51" s="35"/>
      <c r="BP51" s="36"/>
      <c r="BQ51" s="37"/>
      <c r="BR51" s="2"/>
      <c r="BS51" s="4"/>
      <c r="BT51" s="35"/>
      <c r="BU51" s="36"/>
      <c r="BV51" s="37"/>
      <c r="BW51" s="2"/>
      <c r="BX51" s="4"/>
      <c r="BY51" s="35"/>
      <c r="BZ51" s="36"/>
      <c r="CA51" s="37"/>
      <c r="CB51" s="2"/>
      <c r="CC51" s="4"/>
      <c r="CD51" s="35"/>
      <c r="CE51" s="36"/>
      <c r="CF51" s="37"/>
      <c r="CG51" s="2"/>
      <c r="CH51" s="4"/>
      <c r="CI51" s="35"/>
      <c r="CJ51" s="36"/>
      <c r="CK51" s="37"/>
      <c r="CL51" s="2"/>
      <c r="CM51" s="4"/>
      <c r="CN51" s="35"/>
      <c r="CO51" s="36"/>
      <c r="CP51" s="37"/>
      <c r="CQ51" s="2"/>
      <c r="CR51" s="4"/>
      <c r="CS51" s="35"/>
      <c r="CT51" s="36"/>
      <c r="CU51" s="37"/>
      <c r="CV51" s="2"/>
      <c r="CW51" s="4"/>
      <c r="CX51" s="35"/>
      <c r="CY51" s="36"/>
      <c r="CZ51" s="37"/>
      <c r="DA51" s="2"/>
      <c r="DB51" s="4"/>
      <c r="DC51" s="35"/>
      <c r="DD51" s="36"/>
      <c r="DE51" s="37"/>
      <c r="DF51" s="2"/>
      <c r="DG51" s="4"/>
      <c r="DH51" s="23">
        <f t="shared" si="0"/>
        <v>0</v>
      </c>
      <c r="DI51" s="23"/>
    </row>
    <row r="52" spans="1:113" ht="15.75" thickBot="1" x14ac:dyDescent="0.3">
      <c r="A52" s="820"/>
      <c r="B52" s="815"/>
      <c r="C52" s="817"/>
      <c r="D52" s="817"/>
      <c r="E52" s="51"/>
      <c r="F52" s="19" t="s">
        <v>29</v>
      </c>
      <c r="G52" s="38"/>
      <c r="H52" s="39"/>
      <c r="I52" s="41"/>
      <c r="J52" s="5"/>
      <c r="K52" s="6"/>
      <c r="L52" s="38"/>
      <c r="M52" s="39"/>
      <c r="N52" s="41"/>
      <c r="O52" s="5"/>
      <c r="P52" s="6"/>
      <c r="Q52" s="38"/>
      <c r="R52" s="39"/>
      <c r="S52" s="41"/>
      <c r="T52" s="5"/>
      <c r="U52" s="6"/>
      <c r="V52" s="38"/>
      <c r="W52" s="39"/>
      <c r="X52" s="41"/>
      <c r="Y52" s="5"/>
      <c r="Z52" s="6"/>
      <c r="AA52" s="38"/>
      <c r="AB52" s="39"/>
      <c r="AC52" s="41"/>
      <c r="AD52" s="5"/>
      <c r="AE52" s="6"/>
      <c r="AF52" s="38"/>
      <c r="AG52" s="39"/>
      <c r="AH52" s="41"/>
      <c r="AI52" s="5"/>
      <c r="AJ52" s="6"/>
      <c r="AK52" s="38"/>
      <c r="AL52" s="39"/>
      <c r="AM52" s="41"/>
      <c r="AN52" s="5"/>
      <c r="AO52" s="6"/>
      <c r="AP52" s="38"/>
      <c r="AQ52" s="39"/>
      <c r="AR52" s="41"/>
      <c r="AS52" s="5"/>
      <c r="AT52" s="6"/>
      <c r="AU52" s="38"/>
      <c r="AV52" s="39"/>
      <c r="AW52" s="39"/>
      <c r="AX52" s="39"/>
      <c r="AY52" s="40"/>
      <c r="AZ52" s="38"/>
      <c r="BA52" s="39"/>
      <c r="BB52" s="41"/>
      <c r="BC52" s="5"/>
      <c r="BD52" s="6"/>
      <c r="BE52" s="38"/>
      <c r="BF52" s="39"/>
      <c r="BG52" s="41"/>
      <c r="BH52" s="5"/>
      <c r="BI52" s="6"/>
      <c r="BJ52" s="38"/>
      <c r="BK52" s="39"/>
      <c r="BL52" s="41"/>
      <c r="BM52" s="5"/>
      <c r="BN52" s="6"/>
      <c r="BO52" s="38"/>
      <c r="BP52" s="39"/>
      <c r="BQ52" s="41"/>
      <c r="BR52" s="5"/>
      <c r="BS52" s="6"/>
      <c r="BT52" s="38"/>
      <c r="BU52" s="39"/>
      <c r="BV52" s="41"/>
      <c r="BW52" s="5"/>
      <c r="BX52" s="6"/>
      <c r="BY52" s="38"/>
      <c r="BZ52" s="39"/>
      <c r="CA52" s="41"/>
      <c r="CB52" s="5"/>
      <c r="CC52" s="6"/>
      <c r="CD52" s="38"/>
      <c r="CE52" s="39"/>
      <c r="CF52" s="41"/>
      <c r="CG52" s="5"/>
      <c r="CH52" s="6"/>
      <c r="CI52" s="38"/>
      <c r="CJ52" s="39"/>
      <c r="CK52" s="41"/>
      <c r="CL52" s="5"/>
      <c r="CM52" s="6"/>
      <c r="CN52" s="38"/>
      <c r="CO52" s="39"/>
      <c r="CP52" s="41"/>
      <c r="CQ52" s="5"/>
      <c r="CR52" s="6"/>
      <c r="CS52" s="38"/>
      <c r="CT52" s="39"/>
      <c r="CU52" s="41"/>
      <c r="CV52" s="5"/>
      <c r="CW52" s="6"/>
      <c r="CX52" s="38"/>
      <c r="CY52" s="39"/>
      <c r="CZ52" s="41"/>
      <c r="DA52" s="5"/>
      <c r="DB52" s="6"/>
      <c r="DC52" s="38"/>
      <c r="DD52" s="39"/>
      <c r="DE52" s="41"/>
      <c r="DF52" s="5"/>
      <c r="DG52" s="6"/>
      <c r="DH52" s="24">
        <f t="shared" si="0"/>
        <v>0</v>
      </c>
      <c r="DI52" s="24"/>
    </row>
    <row r="53" spans="1:113" ht="15" customHeight="1" x14ac:dyDescent="0.25">
      <c r="A53" s="818" t="s">
        <v>15</v>
      </c>
      <c r="B53" s="808" t="s">
        <v>1</v>
      </c>
      <c r="C53" s="811"/>
      <c r="D53" s="811"/>
      <c r="E53" s="56"/>
      <c r="F53" s="17" t="s">
        <v>27</v>
      </c>
      <c r="G53" s="8"/>
      <c r="H53" s="3"/>
      <c r="I53" s="3"/>
      <c r="J53" s="28"/>
      <c r="K53" s="27"/>
      <c r="L53" s="8"/>
      <c r="M53" s="3"/>
      <c r="N53" s="3"/>
      <c r="O53" s="28"/>
      <c r="P53" s="27"/>
      <c r="Q53" s="8"/>
      <c r="R53" s="3"/>
      <c r="S53" s="3"/>
      <c r="T53" s="28"/>
      <c r="U53" s="27"/>
      <c r="V53" s="8"/>
      <c r="W53" s="3"/>
      <c r="X53" s="3"/>
      <c r="Y53" s="28"/>
      <c r="Z53" s="27"/>
      <c r="AA53" s="8"/>
      <c r="AB53" s="3"/>
      <c r="AC53" s="3"/>
      <c r="AD53" s="28"/>
      <c r="AE53" s="27"/>
      <c r="AF53" s="8"/>
      <c r="AG53" s="3"/>
      <c r="AH53" s="3"/>
      <c r="AI53" s="28"/>
      <c r="AJ53" s="27"/>
      <c r="AK53" s="8"/>
      <c r="AL53" s="3"/>
      <c r="AM53" s="3"/>
      <c r="AN53" s="28"/>
      <c r="AO53" s="27"/>
      <c r="AP53" s="8"/>
      <c r="AQ53" s="3"/>
      <c r="AR53" s="3"/>
      <c r="AS53" s="28"/>
      <c r="AT53" s="27"/>
      <c r="AU53" s="8"/>
      <c r="AV53" s="3"/>
      <c r="AW53" s="3"/>
      <c r="AX53" s="28"/>
      <c r="AY53" s="27"/>
      <c r="AZ53" s="25"/>
      <c r="BA53" s="26"/>
      <c r="BB53" s="26"/>
      <c r="BC53" s="26"/>
      <c r="BD53" s="27"/>
      <c r="BE53" s="8"/>
      <c r="BF53" s="3"/>
      <c r="BG53" s="3"/>
      <c r="BH53" s="28"/>
      <c r="BI53" s="27"/>
      <c r="BJ53" s="8"/>
      <c r="BK53" s="3"/>
      <c r="BL53" s="3"/>
      <c r="BM53" s="28"/>
      <c r="BN53" s="27"/>
      <c r="BO53" s="8"/>
      <c r="BP53" s="3"/>
      <c r="BQ53" s="3"/>
      <c r="BR53" s="28"/>
      <c r="BS53" s="27"/>
      <c r="BT53" s="8"/>
      <c r="BU53" s="3"/>
      <c r="BV53" s="3"/>
      <c r="BW53" s="28"/>
      <c r="BX53" s="27"/>
      <c r="BY53" s="8"/>
      <c r="BZ53" s="3"/>
      <c r="CA53" s="3"/>
      <c r="CB53" s="28"/>
      <c r="CC53" s="27"/>
      <c r="CD53" s="8"/>
      <c r="CE53" s="3"/>
      <c r="CF53" s="3"/>
      <c r="CG53" s="28"/>
      <c r="CH53" s="27"/>
      <c r="CI53" s="8"/>
      <c r="CJ53" s="3"/>
      <c r="CK53" s="3"/>
      <c r="CL53" s="28"/>
      <c r="CM53" s="27"/>
      <c r="CN53" s="8"/>
      <c r="CO53" s="3"/>
      <c r="CP53" s="3"/>
      <c r="CQ53" s="28"/>
      <c r="CR53" s="27"/>
      <c r="CS53" s="8"/>
      <c r="CT53" s="3"/>
      <c r="CU53" s="3"/>
      <c r="CV53" s="28"/>
      <c r="CW53" s="27"/>
      <c r="CX53" s="8"/>
      <c r="CY53" s="3"/>
      <c r="CZ53" s="3"/>
      <c r="DA53" s="28"/>
      <c r="DB53" s="27"/>
      <c r="DC53" s="8"/>
      <c r="DD53" s="3"/>
      <c r="DE53" s="3"/>
      <c r="DF53" s="28"/>
      <c r="DG53" s="27"/>
      <c r="DH53" s="22">
        <f t="shared" si="0"/>
        <v>0</v>
      </c>
      <c r="DI53" s="22"/>
    </row>
    <row r="54" spans="1:113" x14ac:dyDescent="0.25">
      <c r="A54" s="819"/>
      <c r="B54" s="809"/>
      <c r="C54" s="812"/>
      <c r="D54" s="812"/>
      <c r="E54" s="55"/>
      <c r="F54" s="18" t="s">
        <v>2</v>
      </c>
      <c r="G54" s="7"/>
      <c r="H54" s="2"/>
      <c r="I54" s="2"/>
      <c r="J54" s="32"/>
      <c r="K54" s="31"/>
      <c r="L54" s="7"/>
      <c r="M54" s="2"/>
      <c r="N54" s="2"/>
      <c r="O54" s="32"/>
      <c r="P54" s="31"/>
      <c r="Q54" s="7"/>
      <c r="R54" s="2"/>
      <c r="S54" s="2"/>
      <c r="T54" s="32"/>
      <c r="U54" s="31"/>
      <c r="V54" s="7"/>
      <c r="W54" s="2"/>
      <c r="X54" s="2"/>
      <c r="Y54" s="32"/>
      <c r="Z54" s="31"/>
      <c r="AA54" s="7"/>
      <c r="AB54" s="2"/>
      <c r="AC54" s="2"/>
      <c r="AD54" s="32"/>
      <c r="AE54" s="31"/>
      <c r="AF54" s="7"/>
      <c r="AG54" s="2"/>
      <c r="AH54" s="2"/>
      <c r="AI54" s="32"/>
      <c r="AJ54" s="31"/>
      <c r="AK54" s="7"/>
      <c r="AL54" s="2"/>
      <c r="AM54" s="2"/>
      <c r="AN54" s="32"/>
      <c r="AO54" s="31"/>
      <c r="AP54" s="7"/>
      <c r="AQ54" s="2"/>
      <c r="AR54" s="2"/>
      <c r="AS54" s="32"/>
      <c r="AT54" s="31"/>
      <c r="AU54" s="7"/>
      <c r="AV54" s="2"/>
      <c r="AW54" s="2"/>
      <c r="AX54" s="32"/>
      <c r="AY54" s="31"/>
      <c r="AZ54" s="29"/>
      <c r="BA54" s="30"/>
      <c r="BB54" s="30"/>
      <c r="BC54" s="30"/>
      <c r="BD54" s="31"/>
      <c r="BE54" s="7"/>
      <c r="BF54" s="2"/>
      <c r="BG54" s="2"/>
      <c r="BH54" s="32"/>
      <c r="BI54" s="31"/>
      <c r="BJ54" s="7"/>
      <c r="BK54" s="2"/>
      <c r="BL54" s="2"/>
      <c r="BM54" s="32"/>
      <c r="BN54" s="31"/>
      <c r="BO54" s="7"/>
      <c r="BP54" s="2"/>
      <c r="BQ54" s="2"/>
      <c r="BR54" s="32"/>
      <c r="BS54" s="31"/>
      <c r="BT54" s="7"/>
      <c r="BU54" s="2"/>
      <c r="BV54" s="2"/>
      <c r="BW54" s="32"/>
      <c r="BX54" s="31"/>
      <c r="BY54" s="7"/>
      <c r="BZ54" s="2"/>
      <c r="CA54" s="2"/>
      <c r="CB54" s="32"/>
      <c r="CC54" s="31"/>
      <c r="CD54" s="7"/>
      <c r="CE54" s="2"/>
      <c r="CF54" s="2"/>
      <c r="CG54" s="32"/>
      <c r="CH54" s="31"/>
      <c r="CI54" s="7"/>
      <c r="CJ54" s="2"/>
      <c r="CK54" s="2"/>
      <c r="CL54" s="32"/>
      <c r="CM54" s="31"/>
      <c r="CN54" s="7"/>
      <c r="CO54" s="2"/>
      <c r="CP54" s="2"/>
      <c r="CQ54" s="32"/>
      <c r="CR54" s="31"/>
      <c r="CS54" s="7"/>
      <c r="CT54" s="2"/>
      <c r="CU54" s="2"/>
      <c r="CV54" s="32"/>
      <c r="CW54" s="31"/>
      <c r="CX54" s="7"/>
      <c r="CY54" s="2"/>
      <c r="CZ54" s="2"/>
      <c r="DA54" s="32"/>
      <c r="DB54" s="31"/>
      <c r="DC54" s="7"/>
      <c r="DD54" s="2"/>
      <c r="DE54" s="2"/>
      <c r="DF54" s="32"/>
      <c r="DG54" s="31"/>
      <c r="DH54" s="23">
        <f t="shared" si="0"/>
        <v>0</v>
      </c>
      <c r="DI54" s="23"/>
    </row>
    <row r="55" spans="1:113" ht="22.5" customHeight="1" x14ac:dyDescent="0.25">
      <c r="A55" s="819"/>
      <c r="B55" s="810"/>
      <c r="C55" s="813"/>
      <c r="D55" s="813"/>
      <c r="E55" s="55"/>
      <c r="F55" s="18" t="s">
        <v>28</v>
      </c>
      <c r="G55" s="7"/>
      <c r="H55" s="2"/>
      <c r="I55" s="2"/>
      <c r="J55" s="33"/>
      <c r="K55" s="34"/>
      <c r="L55" s="7"/>
      <c r="M55" s="2"/>
      <c r="N55" s="2"/>
      <c r="O55" s="33"/>
      <c r="P55" s="34"/>
      <c r="Q55" s="7"/>
      <c r="R55" s="2"/>
      <c r="S55" s="2"/>
      <c r="T55" s="33"/>
      <c r="U55" s="34"/>
      <c r="V55" s="7"/>
      <c r="W55" s="2"/>
      <c r="X55" s="2"/>
      <c r="Y55" s="33"/>
      <c r="Z55" s="34"/>
      <c r="AA55" s="7"/>
      <c r="AB55" s="2"/>
      <c r="AC55" s="2"/>
      <c r="AD55" s="33"/>
      <c r="AE55" s="34"/>
      <c r="AF55" s="7"/>
      <c r="AG55" s="2"/>
      <c r="AH55" s="2"/>
      <c r="AI55" s="33"/>
      <c r="AJ55" s="34"/>
      <c r="AK55" s="7"/>
      <c r="AL55" s="2"/>
      <c r="AM55" s="2"/>
      <c r="AN55" s="33"/>
      <c r="AO55" s="34"/>
      <c r="AP55" s="7"/>
      <c r="AQ55" s="2"/>
      <c r="AR55" s="2"/>
      <c r="AS55" s="33"/>
      <c r="AT55" s="34"/>
      <c r="AU55" s="7"/>
      <c r="AV55" s="2"/>
      <c r="AW55" s="2"/>
      <c r="AX55" s="33"/>
      <c r="AY55" s="34"/>
      <c r="AZ55" s="29"/>
      <c r="BA55" s="30"/>
      <c r="BB55" s="30"/>
      <c r="BC55" s="30"/>
      <c r="BD55" s="31"/>
      <c r="BE55" s="7"/>
      <c r="BF55" s="2"/>
      <c r="BG55" s="2"/>
      <c r="BH55" s="33"/>
      <c r="BI55" s="34"/>
      <c r="BJ55" s="7"/>
      <c r="BK55" s="2"/>
      <c r="BL55" s="2"/>
      <c r="BM55" s="33"/>
      <c r="BN55" s="34"/>
      <c r="BO55" s="7"/>
      <c r="BP55" s="2"/>
      <c r="BQ55" s="2"/>
      <c r="BR55" s="33"/>
      <c r="BS55" s="34"/>
      <c r="BT55" s="7"/>
      <c r="BU55" s="2"/>
      <c r="BV55" s="2"/>
      <c r="BW55" s="33"/>
      <c r="BX55" s="34"/>
      <c r="BY55" s="7"/>
      <c r="BZ55" s="2"/>
      <c r="CA55" s="2"/>
      <c r="CB55" s="33"/>
      <c r="CC55" s="34"/>
      <c r="CD55" s="7"/>
      <c r="CE55" s="2"/>
      <c r="CF55" s="2"/>
      <c r="CG55" s="33"/>
      <c r="CH55" s="34"/>
      <c r="CI55" s="7"/>
      <c r="CJ55" s="2"/>
      <c r="CK55" s="2"/>
      <c r="CL55" s="33"/>
      <c r="CM55" s="34"/>
      <c r="CN55" s="7"/>
      <c r="CO55" s="2"/>
      <c r="CP55" s="2"/>
      <c r="CQ55" s="33"/>
      <c r="CR55" s="34"/>
      <c r="CS55" s="7"/>
      <c r="CT55" s="2"/>
      <c r="CU55" s="2"/>
      <c r="CV55" s="33"/>
      <c r="CW55" s="34"/>
      <c r="CX55" s="7"/>
      <c r="CY55" s="2"/>
      <c r="CZ55" s="2"/>
      <c r="DA55" s="33"/>
      <c r="DB55" s="34"/>
      <c r="DC55" s="7"/>
      <c r="DD55" s="2"/>
      <c r="DE55" s="2"/>
      <c r="DF55" s="33"/>
      <c r="DG55" s="34"/>
      <c r="DH55" s="23">
        <f t="shared" si="0"/>
        <v>0</v>
      </c>
      <c r="DI55" s="23"/>
    </row>
    <row r="56" spans="1:113" x14ac:dyDescent="0.25">
      <c r="A56" s="819"/>
      <c r="B56" s="814" t="s">
        <v>3</v>
      </c>
      <c r="C56" s="816"/>
      <c r="D56" s="816"/>
      <c r="E56" s="55"/>
      <c r="F56" s="57" t="s">
        <v>2</v>
      </c>
      <c r="G56" s="35"/>
      <c r="H56" s="36"/>
      <c r="I56" s="37"/>
      <c r="J56" s="2"/>
      <c r="K56" s="4"/>
      <c r="L56" s="35"/>
      <c r="M56" s="36"/>
      <c r="N56" s="37"/>
      <c r="O56" s="2"/>
      <c r="P56" s="4"/>
      <c r="Q56" s="35"/>
      <c r="R56" s="36"/>
      <c r="S56" s="37"/>
      <c r="T56" s="2"/>
      <c r="U56" s="4"/>
      <c r="V56" s="35"/>
      <c r="W56" s="36"/>
      <c r="X56" s="37"/>
      <c r="Y56" s="2"/>
      <c r="Z56" s="4"/>
      <c r="AA56" s="35"/>
      <c r="AB56" s="36"/>
      <c r="AC56" s="37"/>
      <c r="AD56" s="2"/>
      <c r="AE56" s="4"/>
      <c r="AF56" s="35"/>
      <c r="AG56" s="36"/>
      <c r="AH56" s="37"/>
      <c r="AI56" s="2"/>
      <c r="AJ56" s="4"/>
      <c r="AK56" s="35"/>
      <c r="AL56" s="36"/>
      <c r="AM56" s="37"/>
      <c r="AN56" s="2"/>
      <c r="AO56" s="4"/>
      <c r="AP56" s="35"/>
      <c r="AQ56" s="36"/>
      <c r="AR56" s="37"/>
      <c r="AS56" s="2"/>
      <c r="AT56" s="4"/>
      <c r="AU56" s="35"/>
      <c r="AV56" s="36"/>
      <c r="AW56" s="37"/>
      <c r="AX56" s="2"/>
      <c r="AY56" s="4"/>
      <c r="AZ56" s="29"/>
      <c r="BA56" s="30"/>
      <c r="BB56" s="30"/>
      <c r="BC56" s="30"/>
      <c r="BD56" s="31"/>
      <c r="BE56" s="35"/>
      <c r="BF56" s="36"/>
      <c r="BG56" s="37"/>
      <c r="BH56" s="2"/>
      <c r="BI56" s="4"/>
      <c r="BJ56" s="35"/>
      <c r="BK56" s="36"/>
      <c r="BL56" s="37"/>
      <c r="BM56" s="2"/>
      <c r="BN56" s="4"/>
      <c r="BO56" s="35"/>
      <c r="BP56" s="36"/>
      <c r="BQ56" s="37"/>
      <c r="BR56" s="2"/>
      <c r="BS56" s="4"/>
      <c r="BT56" s="35"/>
      <c r="BU56" s="36"/>
      <c r="BV56" s="37"/>
      <c r="BW56" s="2"/>
      <c r="BX56" s="4"/>
      <c r="BY56" s="35"/>
      <c r="BZ56" s="36"/>
      <c r="CA56" s="37"/>
      <c r="CB56" s="2"/>
      <c r="CC56" s="4"/>
      <c r="CD56" s="35"/>
      <c r="CE56" s="36"/>
      <c r="CF56" s="37"/>
      <c r="CG56" s="2"/>
      <c r="CH56" s="4"/>
      <c r="CI56" s="35"/>
      <c r="CJ56" s="36"/>
      <c r="CK56" s="37"/>
      <c r="CL56" s="2"/>
      <c r="CM56" s="4"/>
      <c r="CN56" s="35"/>
      <c r="CO56" s="36"/>
      <c r="CP56" s="37"/>
      <c r="CQ56" s="2"/>
      <c r="CR56" s="4"/>
      <c r="CS56" s="35"/>
      <c r="CT56" s="36"/>
      <c r="CU56" s="37"/>
      <c r="CV56" s="2"/>
      <c r="CW56" s="4"/>
      <c r="CX56" s="35"/>
      <c r="CY56" s="36"/>
      <c r="CZ56" s="37"/>
      <c r="DA56" s="2"/>
      <c r="DB56" s="4"/>
      <c r="DC56" s="35"/>
      <c r="DD56" s="36"/>
      <c r="DE56" s="37"/>
      <c r="DF56" s="2"/>
      <c r="DG56" s="4"/>
      <c r="DH56" s="23">
        <f t="shared" si="0"/>
        <v>0</v>
      </c>
      <c r="DI56" s="23"/>
    </row>
    <row r="57" spans="1:113" ht="15.75" thickBot="1" x14ac:dyDescent="0.3">
      <c r="A57" s="820"/>
      <c r="B57" s="815"/>
      <c r="C57" s="817"/>
      <c r="D57" s="817"/>
      <c r="E57" s="51"/>
      <c r="F57" s="19" t="s">
        <v>29</v>
      </c>
      <c r="G57" s="38"/>
      <c r="H57" s="39"/>
      <c r="I57" s="41"/>
      <c r="J57" s="5"/>
      <c r="K57" s="6"/>
      <c r="L57" s="38"/>
      <c r="M57" s="39"/>
      <c r="N57" s="41"/>
      <c r="O57" s="5"/>
      <c r="P57" s="6"/>
      <c r="Q57" s="38"/>
      <c r="R57" s="39"/>
      <c r="S57" s="41"/>
      <c r="T57" s="5"/>
      <c r="U57" s="6"/>
      <c r="V57" s="38"/>
      <c r="W57" s="39"/>
      <c r="X57" s="41"/>
      <c r="Y57" s="5"/>
      <c r="Z57" s="6"/>
      <c r="AA57" s="38"/>
      <c r="AB57" s="39"/>
      <c r="AC57" s="41"/>
      <c r="AD57" s="5"/>
      <c r="AE57" s="6"/>
      <c r="AF57" s="38"/>
      <c r="AG57" s="39"/>
      <c r="AH57" s="41"/>
      <c r="AI57" s="5"/>
      <c r="AJ57" s="6"/>
      <c r="AK57" s="38"/>
      <c r="AL57" s="39"/>
      <c r="AM57" s="41"/>
      <c r="AN57" s="5"/>
      <c r="AO57" s="6"/>
      <c r="AP57" s="38"/>
      <c r="AQ57" s="39"/>
      <c r="AR57" s="41"/>
      <c r="AS57" s="5"/>
      <c r="AT57" s="6"/>
      <c r="AU57" s="38"/>
      <c r="AV57" s="39"/>
      <c r="AW57" s="41"/>
      <c r="AX57" s="5"/>
      <c r="AY57" s="6"/>
      <c r="AZ57" s="38"/>
      <c r="BA57" s="39"/>
      <c r="BB57" s="39"/>
      <c r="BC57" s="39"/>
      <c r="BD57" s="40"/>
      <c r="BE57" s="38"/>
      <c r="BF57" s="39"/>
      <c r="BG57" s="41"/>
      <c r="BH57" s="5"/>
      <c r="BI57" s="6"/>
      <c r="BJ57" s="38"/>
      <c r="BK57" s="39"/>
      <c r="BL57" s="41"/>
      <c r="BM57" s="5"/>
      <c r="BN57" s="6"/>
      <c r="BO57" s="38"/>
      <c r="BP57" s="39"/>
      <c r="BQ57" s="41"/>
      <c r="BR57" s="5"/>
      <c r="BS57" s="6"/>
      <c r="BT57" s="38"/>
      <c r="BU57" s="39"/>
      <c r="BV57" s="41"/>
      <c r="BW57" s="5"/>
      <c r="BX57" s="6"/>
      <c r="BY57" s="38"/>
      <c r="BZ57" s="39"/>
      <c r="CA57" s="41"/>
      <c r="CB57" s="5"/>
      <c r="CC57" s="6"/>
      <c r="CD57" s="38"/>
      <c r="CE57" s="39"/>
      <c r="CF57" s="41"/>
      <c r="CG57" s="5"/>
      <c r="CH57" s="6"/>
      <c r="CI57" s="38"/>
      <c r="CJ57" s="39"/>
      <c r="CK57" s="41"/>
      <c r="CL57" s="5"/>
      <c r="CM57" s="6"/>
      <c r="CN57" s="38"/>
      <c r="CO57" s="39"/>
      <c r="CP57" s="41"/>
      <c r="CQ57" s="5"/>
      <c r="CR57" s="6"/>
      <c r="CS57" s="38"/>
      <c r="CT57" s="39"/>
      <c r="CU57" s="41"/>
      <c r="CV57" s="5"/>
      <c r="CW57" s="6"/>
      <c r="CX57" s="38"/>
      <c r="CY57" s="39"/>
      <c r="CZ57" s="41"/>
      <c r="DA57" s="5"/>
      <c r="DB57" s="6"/>
      <c r="DC57" s="38"/>
      <c r="DD57" s="39"/>
      <c r="DE57" s="41"/>
      <c r="DF57" s="5"/>
      <c r="DG57" s="6"/>
      <c r="DH57" s="24">
        <f t="shared" si="0"/>
        <v>0</v>
      </c>
      <c r="DI57" s="24"/>
    </row>
    <row r="58" spans="1:113" ht="15" customHeight="1" x14ac:dyDescent="0.25">
      <c r="A58" s="818" t="s">
        <v>22</v>
      </c>
      <c r="B58" s="808" t="s">
        <v>1</v>
      </c>
      <c r="C58" s="811"/>
      <c r="D58" s="811"/>
      <c r="E58" s="56"/>
      <c r="F58" s="17" t="s">
        <v>27</v>
      </c>
      <c r="G58" s="8"/>
      <c r="H58" s="3"/>
      <c r="I58" s="3"/>
      <c r="J58" s="28"/>
      <c r="K58" s="27"/>
      <c r="L58" s="8"/>
      <c r="M58" s="3"/>
      <c r="N58" s="3"/>
      <c r="O58" s="28"/>
      <c r="P58" s="27"/>
      <c r="Q58" s="8"/>
      <c r="R58" s="3"/>
      <c r="S58" s="3"/>
      <c r="T58" s="28"/>
      <c r="U58" s="27"/>
      <c r="V58" s="8"/>
      <c r="W58" s="3"/>
      <c r="X58" s="3"/>
      <c r="Y58" s="28"/>
      <c r="Z58" s="27"/>
      <c r="AA58" s="8"/>
      <c r="AB58" s="3"/>
      <c r="AC58" s="3"/>
      <c r="AD58" s="28"/>
      <c r="AE58" s="27"/>
      <c r="AF58" s="8"/>
      <c r="AG58" s="3"/>
      <c r="AH58" s="3"/>
      <c r="AI58" s="28"/>
      <c r="AJ58" s="27"/>
      <c r="AK58" s="8"/>
      <c r="AL58" s="3"/>
      <c r="AM58" s="3"/>
      <c r="AN58" s="28"/>
      <c r="AO58" s="27"/>
      <c r="AP58" s="8"/>
      <c r="AQ58" s="3"/>
      <c r="AR58" s="3"/>
      <c r="AS58" s="28"/>
      <c r="AT58" s="27"/>
      <c r="AU58" s="8"/>
      <c r="AV58" s="3"/>
      <c r="AW58" s="3"/>
      <c r="AX58" s="28"/>
      <c r="AY58" s="27"/>
      <c r="AZ58" s="8"/>
      <c r="BA58" s="3"/>
      <c r="BB58" s="3"/>
      <c r="BC58" s="28"/>
      <c r="BD58" s="27"/>
      <c r="BE58" s="25"/>
      <c r="BF58" s="26"/>
      <c r="BG58" s="26"/>
      <c r="BH58" s="26"/>
      <c r="BI58" s="27"/>
      <c r="BJ58" s="8"/>
      <c r="BK58" s="3"/>
      <c r="BL58" s="3"/>
      <c r="BM58" s="28"/>
      <c r="BN58" s="27"/>
      <c r="BO58" s="8"/>
      <c r="BP58" s="3"/>
      <c r="BQ58" s="3"/>
      <c r="BR58" s="28"/>
      <c r="BS58" s="27"/>
      <c r="BT58" s="8"/>
      <c r="BU58" s="3"/>
      <c r="BV58" s="3"/>
      <c r="BW58" s="28"/>
      <c r="BX58" s="27"/>
      <c r="BY58" s="8"/>
      <c r="BZ58" s="3"/>
      <c r="CA58" s="3"/>
      <c r="CB58" s="28"/>
      <c r="CC58" s="27"/>
      <c r="CD58" s="8"/>
      <c r="CE58" s="3"/>
      <c r="CF58" s="3"/>
      <c r="CG58" s="28"/>
      <c r="CH58" s="27"/>
      <c r="CI58" s="8"/>
      <c r="CJ58" s="3"/>
      <c r="CK58" s="3"/>
      <c r="CL58" s="28"/>
      <c r="CM58" s="27"/>
      <c r="CN58" s="8"/>
      <c r="CO58" s="3"/>
      <c r="CP58" s="3"/>
      <c r="CQ58" s="28"/>
      <c r="CR58" s="27"/>
      <c r="CS58" s="8"/>
      <c r="CT58" s="3"/>
      <c r="CU58" s="3"/>
      <c r="CV58" s="28"/>
      <c r="CW58" s="27"/>
      <c r="CX58" s="8"/>
      <c r="CY58" s="3"/>
      <c r="CZ58" s="3"/>
      <c r="DA58" s="28"/>
      <c r="DB58" s="27"/>
      <c r="DC58" s="8"/>
      <c r="DD58" s="3"/>
      <c r="DE58" s="3"/>
      <c r="DF58" s="28"/>
      <c r="DG58" s="27"/>
      <c r="DH58" s="22">
        <f t="shared" si="0"/>
        <v>0</v>
      </c>
      <c r="DI58" s="22"/>
    </row>
    <row r="59" spans="1:113" x14ac:dyDescent="0.25">
      <c r="A59" s="819"/>
      <c r="B59" s="809"/>
      <c r="C59" s="812"/>
      <c r="D59" s="812"/>
      <c r="E59" s="55"/>
      <c r="F59" s="18" t="s">
        <v>2</v>
      </c>
      <c r="G59" s="7"/>
      <c r="H59" s="2"/>
      <c r="I59" s="2"/>
      <c r="J59" s="32"/>
      <c r="K59" s="31"/>
      <c r="L59" s="7"/>
      <c r="M59" s="2"/>
      <c r="N59" s="2"/>
      <c r="O59" s="32"/>
      <c r="P59" s="31"/>
      <c r="Q59" s="7"/>
      <c r="R59" s="2"/>
      <c r="S59" s="2"/>
      <c r="T59" s="32"/>
      <c r="U59" s="31"/>
      <c r="V59" s="7"/>
      <c r="W59" s="2"/>
      <c r="X59" s="2"/>
      <c r="Y59" s="32"/>
      <c r="Z59" s="31"/>
      <c r="AA59" s="7"/>
      <c r="AB59" s="2"/>
      <c r="AC59" s="2"/>
      <c r="AD59" s="32"/>
      <c r="AE59" s="31"/>
      <c r="AF59" s="7"/>
      <c r="AG59" s="2"/>
      <c r="AH59" s="2"/>
      <c r="AI59" s="32"/>
      <c r="AJ59" s="31"/>
      <c r="AK59" s="7"/>
      <c r="AL59" s="2"/>
      <c r="AM59" s="2"/>
      <c r="AN59" s="32"/>
      <c r="AO59" s="31"/>
      <c r="AP59" s="7"/>
      <c r="AQ59" s="2"/>
      <c r="AR59" s="2"/>
      <c r="AS59" s="32"/>
      <c r="AT59" s="31"/>
      <c r="AU59" s="7"/>
      <c r="AV59" s="2"/>
      <c r="AW59" s="2"/>
      <c r="AX59" s="32"/>
      <c r="AY59" s="31"/>
      <c r="AZ59" s="7"/>
      <c r="BA59" s="2"/>
      <c r="BB59" s="2"/>
      <c r="BC59" s="32"/>
      <c r="BD59" s="31"/>
      <c r="BE59" s="29"/>
      <c r="BF59" s="30"/>
      <c r="BG59" s="30"/>
      <c r="BH59" s="30"/>
      <c r="BI59" s="31"/>
      <c r="BJ59" s="7"/>
      <c r="BK59" s="2"/>
      <c r="BL59" s="2"/>
      <c r="BM59" s="32"/>
      <c r="BN59" s="31"/>
      <c r="BO59" s="7"/>
      <c r="BP59" s="2"/>
      <c r="BQ59" s="2"/>
      <c r="BR59" s="32"/>
      <c r="BS59" s="31"/>
      <c r="BT59" s="7"/>
      <c r="BU59" s="2"/>
      <c r="BV59" s="2"/>
      <c r="BW59" s="32"/>
      <c r="BX59" s="31"/>
      <c r="BY59" s="7"/>
      <c r="BZ59" s="2"/>
      <c r="CA59" s="2"/>
      <c r="CB59" s="32"/>
      <c r="CC59" s="31"/>
      <c r="CD59" s="7"/>
      <c r="CE59" s="2"/>
      <c r="CF59" s="2"/>
      <c r="CG59" s="32"/>
      <c r="CH59" s="31"/>
      <c r="CI59" s="7"/>
      <c r="CJ59" s="2"/>
      <c r="CK59" s="2"/>
      <c r="CL59" s="32"/>
      <c r="CM59" s="31"/>
      <c r="CN59" s="7"/>
      <c r="CO59" s="2"/>
      <c r="CP59" s="2"/>
      <c r="CQ59" s="32"/>
      <c r="CR59" s="31"/>
      <c r="CS59" s="7"/>
      <c r="CT59" s="2"/>
      <c r="CU59" s="2"/>
      <c r="CV59" s="32"/>
      <c r="CW59" s="31"/>
      <c r="CX59" s="7"/>
      <c r="CY59" s="2"/>
      <c r="CZ59" s="2"/>
      <c r="DA59" s="32"/>
      <c r="DB59" s="31"/>
      <c r="DC59" s="7"/>
      <c r="DD59" s="2"/>
      <c r="DE59" s="2"/>
      <c r="DF59" s="32"/>
      <c r="DG59" s="31"/>
      <c r="DH59" s="23">
        <f t="shared" si="0"/>
        <v>0</v>
      </c>
      <c r="DI59" s="23"/>
    </row>
    <row r="60" spans="1:113" ht="22.5" customHeight="1" x14ac:dyDescent="0.25">
      <c r="A60" s="819"/>
      <c r="B60" s="810"/>
      <c r="C60" s="813"/>
      <c r="D60" s="813"/>
      <c r="E60" s="55"/>
      <c r="F60" s="18" t="s">
        <v>28</v>
      </c>
      <c r="G60" s="7"/>
      <c r="H60" s="2"/>
      <c r="I60" s="2"/>
      <c r="J60" s="33"/>
      <c r="K60" s="34"/>
      <c r="L60" s="7"/>
      <c r="M60" s="2"/>
      <c r="N60" s="2"/>
      <c r="O60" s="33"/>
      <c r="P60" s="34"/>
      <c r="Q60" s="7"/>
      <c r="R60" s="2"/>
      <c r="S60" s="2"/>
      <c r="T60" s="33"/>
      <c r="U60" s="34"/>
      <c r="V60" s="7"/>
      <c r="W60" s="2"/>
      <c r="X60" s="2"/>
      <c r="Y60" s="33"/>
      <c r="Z60" s="34"/>
      <c r="AA60" s="7"/>
      <c r="AB60" s="2"/>
      <c r="AC60" s="2"/>
      <c r="AD60" s="33"/>
      <c r="AE60" s="34"/>
      <c r="AF60" s="7"/>
      <c r="AG60" s="2"/>
      <c r="AH60" s="2"/>
      <c r="AI60" s="33"/>
      <c r="AJ60" s="34"/>
      <c r="AK60" s="7"/>
      <c r="AL60" s="2"/>
      <c r="AM60" s="2"/>
      <c r="AN60" s="33"/>
      <c r="AO60" s="34"/>
      <c r="AP60" s="7"/>
      <c r="AQ60" s="2"/>
      <c r="AR60" s="2"/>
      <c r="AS60" s="33"/>
      <c r="AT60" s="34"/>
      <c r="AU60" s="7"/>
      <c r="AV60" s="2"/>
      <c r="AW60" s="2"/>
      <c r="AX60" s="33"/>
      <c r="AY60" s="34"/>
      <c r="AZ60" s="7"/>
      <c r="BA60" s="2"/>
      <c r="BB60" s="2"/>
      <c r="BC60" s="33"/>
      <c r="BD60" s="34"/>
      <c r="BE60" s="29"/>
      <c r="BF60" s="30"/>
      <c r="BG60" s="30"/>
      <c r="BH60" s="30"/>
      <c r="BI60" s="31"/>
      <c r="BJ60" s="7"/>
      <c r="BK60" s="2"/>
      <c r="BL60" s="2"/>
      <c r="BM60" s="33"/>
      <c r="BN60" s="34"/>
      <c r="BO60" s="7"/>
      <c r="BP60" s="2"/>
      <c r="BQ60" s="2"/>
      <c r="BR60" s="33"/>
      <c r="BS60" s="34"/>
      <c r="BT60" s="7"/>
      <c r="BU60" s="2"/>
      <c r="BV60" s="2"/>
      <c r="BW60" s="33"/>
      <c r="BX60" s="34"/>
      <c r="BY60" s="7"/>
      <c r="BZ60" s="2"/>
      <c r="CA60" s="2"/>
      <c r="CB60" s="33"/>
      <c r="CC60" s="34"/>
      <c r="CD60" s="7"/>
      <c r="CE60" s="2"/>
      <c r="CF60" s="2"/>
      <c r="CG60" s="33"/>
      <c r="CH60" s="34"/>
      <c r="CI60" s="7"/>
      <c r="CJ60" s="2"/>
      <c r="CK60" s="2"/>
      <c r="CL60" s="33"/>
      <c r="CM60" s="34"/>
      <c r="CN60" s="7"/>
      <c r="CO60" s="2"/>
      <c r="CP60" s="2"/>
      <c r="CQ60" s="33"/>
      <c r="CR60" s="34"/>
      <c r="CS60" s="7"/>
      <c r="CT60" s="2"/>
      <c r="CU60" s="2"/>
      <c r="CV60" s="33"/>
      <c r="CW60" s="34"/>
      <c r="CX60" s="7"/>
      <c r="CY60" s="2"/>
      <c r="CZ60" s="2"/>
      <c r="DA60" s="33"/>
      <c r="DB60" s="34"/>
      <c r="DC60" s="7"/>
      <c r="DD60" s="2"/>
      <c r="DE60" s="2"/>
      <c r="DF60" s="33"/>
      <c r="DG60" s="34"/>
      <c r="DH60" s="23">
        <f t="shared" si="0"/>
        <v>0</v>
      </c>
      <c r="DI60" s="23"/>
    </row>
    <row r="61" spans="1:113" x14ac:dyDescent="0.25">
      <c r="A61" s="819"/>
      <c r="B61" s="814" t="s">
        <v>3</v>
      </c>
      <c r="C61" s="816"/>
      <c r="D61" s="816"/>
      <c r="E61" s="55"/>
      <c r="F61" s="57" t="s">
        <v>2</v>
      </c>
      <c r="G61" s="35"/>
      <c r="H61" s="36"/>
      <c r="I61" s="37"/>
      <c r="J61" s="2"/>
      <c r="K61" s="4"/>
      <c r="L61" s="35"/>
      <c r="M61" s="36"/>
      <c r="N61" s="37"/>
      <c r="O61" s="2"/>
      <c r="P61" s="4"/>
      <c r="Q61" s="35"/>
      <c r="R61" s="36"/>
      <c r="S61" s="37"/>
      <c r="T61" s="2"/>
      <c r="U61" s="4"/>
      <c r="V61" s="35"/>
      <c r="W61" s="36"/>
      <c r="X61" s="37"/>
      <c r="Y61" s="2"/>
      <c r="Z61" s="4"/>
      <c r="AA61" s="35"/>
      <c r="AB61" s="36"/>
      <c r="AC61" s="37"/>
      <c r="AD61" s="2"/>
      <c r="AE61" s="4"/>
      <c r="AF61" s="35"/>
      <c r="AG61" s="36"/>
      <c r="AH61" s="37"/>
      <c r="AI61" s="2"/>
      <c r="AJ61" s="4"/>
      <c r="AK61" s="35"/>
      <c r="AL61" s="36"/>
      <c r="AM61" s="37"/>
      <c r="AN61" s="2"/>
      <c r="AO61" s="4"/>
      <c r="AP61" s="35"/>
      <c r="AQ61" s="36"/>
      <c r="AR61" s="37"/>
      <c r="AS61" s="2"/>
      <c r="AT61" s="4"/>
      <c r="AU61" s="35"/>
      <c r="AV61" s="36"/>
      <c r="AW61" s="37"/>
      <c r="AX61" s="2"/>
      <c r="AY61" s="4"/>
      <c r="AZ61" s="35"/>
      <c r="BA61" s="36"/>
      <c r="BB61" s="37"/>
      <c r="BC61" s="2"/>
      <c r="BD61" s="4"/>
      <c r="BE61" s="29"/>
      <c r="BF61" s="30"/>
      <c r="BG61" s="30"/>
      <c r="BH61" s="30"/>
      <c r="BI61" s="31"/>
      <c r="BJ61" s="35"/>
      <c r="BK61" s="36"/>
      <c r="BL61" s="37"/>
      <c r="BM61" s="2"/>
      <c r="BN61" s="4"/>
      <c r="BO61" s="35"/>
      <c r="BP61" s="36"/>
      <c r="BQ61" s="37"/>
      <c r="BR61" s="2"/>
      <c r="BS61" s="4"/>
      <c r="BT61" s="35"/>
      <c r="BU61" s="36"/>
      <c r="BV61" s="37"/>
      <c r="BW61" s="2"/>
      <c r="BX61" s="4"/>
      <c r="BY61" s="35"/>
      <c r="BZ61" s="36"/>
      <c r="CA61" s="37"/>
      <c r="CB61" s="2"/>
      <c r="CC61" s="4"/>
      <c r="CD61" s="35"/>
      <c r="CE61" s="36"/>
      <c r="CF61" s="37"/>
      <c r="CG61" s="2"/>
      <c r="CH61" s="4"/>
      <c r="CI61" s="35"/>
      <c r="CJ61" s="36"/>
      <c r="CK61" s="37"/>
      <c r="CL61" s="2"/>
      <c r="CM61" s="4"/>
      <c r="CN61" s="35"/>
      <c r="CO61" s="36"/>
      <c r="CP61" s="37"/>
      <c r="CQ61" s="2"/>
      <c r="CR61" s="4"/>
      <c r="CS61" s="35"/>
      <c r="CT61" s="36"/>
      <c r="CU61" s="37"/>
      <c r="CV61" s="2"/>
      <c r="CW61" s="4"/>
      <c r="CX61" s="35"/>
      <c r="CY61" s="36"/>
      <c r="CZ61" s="37"/>
      <c r="DA61" s="2"/>
      <c r="DB61" s="4"/>
      <c r="DC61" s="35"/>
      <c r="DD61" s="36"/>
      <c r="DE61" s="37"/>
      <c r="DF61" s="2"/>
      <c r="DG61" s="4"/>
      <c r="DH61" s="23">
        <f t="shared" si="0"/>
        <v>0</v>
      </c>
      <c r="DI61" s="23"/>
    </row>
    <row r="62" spans="1:113" ht="15.75" thickBot="1" x14ac:dyDescent="0.3">
      <c r="A62" s="820"/>
      <c r="B62" s="815"/>
      <c r="C62" s="817"/>
      <c r="D62" s="817"/>
      <c r="E62" s="51"/>
      <c r="F62" s="19" t="s">
        <v>29</v>
      </c>
      <c r="G62" s="38"/>
      <c r="H62" s="39"/>
      <c r="I62" s="41"/>
      <c r="J62" s="5"/>
      <c r="K62" s="6"/>
      <c r="L62" s="38"/>
      <c r="M62" s="39"/>
      <c r="N62" s="41"/>
      <c r="O62" s="5"/>
      <c r="P62" s="6"/>
      <c r="Q62" s="38"/>
      <c r="R62" s="39"/>
      <c r="S62" s="41"/>
      <c r="T62" s="5"/>
      <c r="U62" s="6"/>
      <c r="V62" s="38"/>
      <c r="W62" s="39"/>
      <c r="X62" s="41"/>
      <c r="Y62" s="5"/>
      <c r="Z62" s="6"/>
      <c r="AA62" s="38"/>
      <c r="AB62" s="39"/>
      <c r="AC62" s="41"/>
      <c r="AD62" s="5"/>
      <c r="AE62" s="6"/>
      <c r="AF62" s="38"/>
      <c r="AG62" s="39"/>
      <c r="AH62" s="41"/>
      <c r="AI62" s="5"/>
      <c r="AJ62" s="6"/>
      <c r="AK62" s="38"/>
      <c r="AL62" s="39"/>
      <c r="AM62" s="41"/>
      <c r="AN62" s="5"/>
      <c r="AO62" s="6"/>
      <c r="AP62" s="38"/>
      <c r="AQ62" s="39"/>
      <c r="AR62" s="41"/>
      <c r="AS62" s="5"/>
      <c r="AT62" s="6"/>
      <c r="AU62" s="38"/>
      <c r="AV62" s="39"/>
      <c r="AW62" s="41"/>
      <c r="AX62" s="5"/>
      <c r="AY62" s="6"/>
      <c r="AZ62" s="38"/>
      <c r="BA62" s="39"/>
      <c r="BB62" s="41"/>
      <c r="BC62" s="5"/>
      <c r="BD62" s="6"/>
      <c r="BE62" s="38"/>
      <c r="BF62" s="39"/>
      <c r="BG62" s="39"/>
      <c r="BH62" s="39"/>
      <c r="BI62" s="40"/>
      <c r="BJ62" s="38"/>
      <c r="BK62" s="39"/>
      <c r="BL62" s="41"/>
      <c r="BM62" s="5"/>
      <c r="BN62" s="6"/>
      <c r="BO62" s="38"/>
      <c r="BP62" s="39"/>
      <c r="BQ62" s="41"/>
      <c r="BR62" s="5"/>
      <c r="BS62" s="6"/>
      <c r="BT62" s="38"/>
      <c r="BU62" s="39"/>
      <c r="BV62" s="41"/>
      <c r="BW62" s="5"/>
      <c r="BX62" s="6"/>
      <c r="BY62" s="38"/>
      <c r="BZ62" s="39"/>
      <c r="CA62" s="41"/>
      <c r="CB62" s="5"/>
      <c r="CC62" s="6"/>
      <c r="CD62" s="38"/>
      <c r="CE62" s="39"/>
      <c r="CF62" s="41"/>
      <c r="CG62" s="5"/>
      <c r="CH62" s="6"/>
      <c r="CI62" s="38"/>
      <c r="CJ62" s="39"/>
      <c r="CK62" s="41"/>
      <c r="CL62" s="5"/>
      <c r="CM62" s="6"/>
      <c r="CN62" s="38"/>
      <c r="CO62" s="39"/>
      <c r="CP62" s="41"/>
      <c r="CQ62" s="5"/>
      <c r="CR62" s="6"/>
      <c r="CS62" s="38"/>
      <c r="CT62" s="39"/>
      <c r="CU62" s="41"/>
      <c r="CV62" s="5"/>
      <c r="CW62" s="6"/>
      <c r="CX62" s="38"/>
      <c r="CY62" s="39"/>
      <c r="CZ62" s="41"/>
      <c r="DA62" s="5"/>
      <c r="DB62" s="6"/>
      <c r="DC62" s="38"/>
      <c r="DD62" s="39"/>
      <c r="DE62" s="41"/>
      <c r="DF62" s="5"/>
      <c r="DG62" s="6"/>
      <c r="DH62" s="24">
        <f t="shared" si="0"/>
        <v>0</v>
      </c>
      <c r="DI62" s="24"/>
    </row>
    <row r="63" spans="1:113" ht="15" customHeight="1" x14ac:dyDescent="0.25">
      <c r="A63" s="818" t="s">
        <v>17</v>
      </c>
      <c r="B63" s="808" t="s">
        <v>1</v>
      </c>
      <c r="C63" s="811"/>
      <c r="D63" s="811"/>
      <c r="E63" s="56"/>
      <c r="F63" s="17" t="s">
        <v>27</v>
      </c>
      <c r="G63" s="8"/>
      <c r="H63" s="3"/>
      <c r="I63" s="3"/>
      <c r="J63" s="28"/>
      <c r="K63" s="27"/>
      <c r="L63" s="8"/>
      <c r="M63" s="3"/>
      <c r="N63" s="3"/>
      <c r="O63" s="28"/>
      <c r="P63" s="27"/>
      <c r="Q63" s="8"/>
      <c r="R63" s="3"/>
      <c r="S63" s="3"/>
      <c r="T63" s="28"/>
      <c r="U63" s="27"/>
      <c r="V63" s="8"/>
      <c r="W63" s="3"/>
      <c r="X63" s="3"/>
      <c r="Y63" s="28"/>
      <c r="Z63" s="27"/>
      <c r="AA63" s="8"/>
      <c r="AB63" s="3"/>
      <c r="AC63" s="3"/>
      <c r="AD63" s="28"/>
      <c r="AE63" s="27"/>
      <c r="AF63" s="8"/>
      <c r="AG63" s="3"/>
      <c r="AH63" s="3"/>
      <c r="AI63" s="28"/>
      <c r="AJ63" s="27"/>
      <c r="AK63" s="8"/>
      <c r="AL63" s="3"/>
      <c r="AM63" s="3"/>
      <c r="AN63" s="28"/>
      <c r="AO63" s="27"/>
      <c r="AP63" s="8"/>
      <c r="AQ63" s="3"/>
      <c r="AR63" s="3"/>
      <c r="AS63" s="28"/>
      <c r="AT63" s="27"/>
      <c r="AU63" s="8"/>
      <c r="AV63" s="3"/>
      <c r="AW63" s="3"/>
      <c r="AX63" s="28"/>
      <c r="AY63" s="27"/>
      <c r="AZ63" s="8"/>
      <c r="BA63" s="3"/>
      <c r="BB63" s="3"/>
      <c r="BC63" s="28"/>
      <c r="BD63" s="27"/>
      <c r="BE63" s="8"/>
      <c r="BF63" s="3"/>
      <c r="BG63" s="3"/>
      <c r="BH63" s="28"/>
      <c r="BI63" s="27"/>
      <c r="BJ63" s="25"/>
      <c r="BK63" s="26"/>
      <c r="BL63" s="26"/>
      <c r="BM63" s="26"/>
      <c r="BN63" s="27"/>
      <c r="BO63" s="8"/>
      <c r="BP63" s="3"/>
      <c r="BQ63" s="3"/>
      <c r="BR63" s="28"/>
      <c r="BS63" s="27"/>
      <c r="BT63" s="8"/>
      <c r="BU63" s="3"/>
      <c r="BV63" s="3"/>
      <c r="BW63" s="28"/>
      <c r="BX63" s="27"/>
      <c r="BY63" s="8"/>
      <c r="BZ63" s="3"/>
      <c r="CA63" s="3"/>
      <c r="CB63" s="28"/>
      <c r="CC63" s="27"/>
      <c r="CD63" s="8"/>
      <c r="CE63" s="3"/>
      <c r="CF63" s="3"/>
      <c r="CG63" s="28"/>
      <c r="CH63" s="27"/>
      <c r="CI63" s="8"/>
      <c r="CJ63" s="3"/>
      <c r="CK63" s="3"/>
      <c r="CL63" s="28"/>
      <c r="CM63" s="27"/>
      <c r="CN63" s="8"/>
      <c r="CO63" s="3"/>
      <c r="CP63" s="3"/>
      <c r="CQ63" s="28"/>
      <c r="CR63" s="27"/>
      <c r="CS63" s="8"/>
      <c r="CT63" s="3"/>
      <c r="CU63" s="3"/>
      <c r="CV63" s="28"/>
      <c r="CW63" s="27"/>
      <c r="CX63" s="8"/>
      <c r="CY63" s="3"/>
      <c r="CZ63" s="3"/>
      <c r="DA63" s="28"/>
      <c r="DB63" s="27"/>
      <c r="DC63" s="8"/>
      <c r="DD63" s="3"/>
      <c r="DE63" s="3"/>
      <c r="DF63" s="28"/>
      <c r="DG63" s="27"/>
      <c r="DH63" s="22">
        <f t="shared" si="0"/>
        <v>0</v>
      </c>
      <c r="DI63" s="22"/>
    </row>
    <row r="64" spans="1:113" x14ac:dyDescent="0.25">
      <c r="A64" s="819"/>
      <c r="B64" s="809"/>
      <c r="C64" s="812"/>
      <c r="D64" s="812"/>
      <c r="E64" s="55"/>
      <c r="F64" s="18" t="s">
        <v>2</v>
      </c>
      <c r="G64" s="7"/>
      <c r="H64" s="2"/>
      <c r="I64" s="2"/>
      <c r="J64" s="32"/>
      <c r="K64" s="31"/>
      <c r="L64" s="7"/>
      <c r="M64" s="2"/>
      <c r="N64" s="2"/>
      <c r="O64" s="32"/>
      <c r="P64" s="31"/>
      <c r="Q64" s="7"/>
      <c r="R64" s="2"/>
      <c r="S64" s="2"/>
      <c r="T64" s="32"/>
      <c r="U64" s="31"/>
      <c r="V64" s="7"/>
      <c r="W64" s="2"/>
      <c r="X64" s="2"/>
      <c r="Y64" s="32"/>
      <c r="Z64" s="31"/>
      <c r="AA64" s="7"/>
      <c r="AB64" s="2"/>
      <c r="AC64" s="2"/>
      <c r="AD64" s="32"/>
      <c r="AE64" s="31"/>
      <c r="AF64" s="7"/>
      <c r="AG64" s="2"/>
      <c r="AH64" s="2"/>
      <c r="AI64" s="32"/>
      <c r="AJ64" s="31"/>
      <c r="AK64" s="7"/>
      <c r="AL64" s="2"/>
      <c r="AM64" s="2"/>
      <c r="AN64" s="32"/>
      <c r="AO64" s="31"/>
      <c r="AP64" s="7"/>
      <c r="AQ64" s="2"/>
      <c r="AR64" s="2"/>
      <c r="AS64" s="32"/>
      <c r="AT64" s="31"/>
      <c r="AU64" s="7"/>
      <c r="AV64" s="2"/>
      <c r="AW64" s="2"/>
      <c r="AX64" s="32"/>
      <c r="AY64" s="31"/>
      <c r="AZ64" s="7"/>
      <c r="BA64" s="2"/>
      <c r="BB64" s="2"/>
      <c r="BC64" s="32"/>
      <c r="BD64" s="31"/>
      <c r="BE64" s="7"/>
      <c r="BF64" s="2"/>
      <c r="BG64" s="2"/>
      <c r="BH64" s="32"/>
      <c r="BI64" s="31"/>
      <c r="BJ64" s="29"/>
      <c r="BK64" s="30"/>
      <c r="BL64" s="30"/>
      <c r="BM64" s="30"/>
      <c r="BN64" s="31"/>
      <c r="BO64" s="7"/>
      <c r="BP64" s="2"/>
      <c r="BQ64" s="2"/>
      <c r="BR64" s="32"/>
      <c r="BS64" s="31"/>
      <c r="BT64" s="7"/>
      <c r="BU64" s="2"/>
      <c r="BV64" s="2"/>
      <c r="BW64" s="32"/>
      <c r="BX64" s="31"/>
      <c r="BY64" s="7"/>
      <c r="BZ64" s="2"/>
      <c r="CA64" s="2"/>
      <c r="CB64" s="32"/>
      <c r="CC64" s="31"/>
      <c r="CD64" s="7"/>
      <c r="CE64" s="2"/>
      <c r="CF64" s="2"/>
      <c r="CG64" s="32"/>
      <c r="CH64" s="31"/>
      <c r="CI64" s="7"/>
      <c r="CJ64" s="2"/>
      <c r="CK64" s="2"/>
      <c r="CL64" s="32"/>
      <c r="CM64" s="31"/>
      <c r="CN64" s="7"/>
      <c r="CO64" s="2"/>
      <c r="CP64" s="2"/>
      <c r="CQ64" s="32"/>
      <c r="CR64" s="31"/>
      <c r="CS64" s="7"/>
      <c r="CT64" s="2"/>
      <c r="CU64" s="2"/>
      <c r="CV64" s="32"/>
      <c r="CW64" s="31"/>
      <c r="CX64" s="7"/>
      <c r="CY64" s="2"/>
      <c r="CZ64" s="2"/>
      <c r="DA64" s="32"/>
      <c r="DB64" s="31"/>
      <c r="DC64" s="7"/>
      <c r="DD64" s="2"/>
      <c r="DE64" s="2"/>
      <c r="DF64" s="32"/>
      <c r="DG64" s="31"/>
      <c r="DH64" s="23">
        <f t="shared" si="0"/>
        <v>0</v>
      </c>
      <c r="DI64" s="23"/>
    </row>
    <row r="65" spans="1:113" ht="22.5" customHeight="1" x14ac:dyDescent="0.25">
      <c r="A65" s="819"/>
      <c r="B65" s="810"/>
      <c r="C65" s="813"/>
      <c r="D65" s="813"/>
      <c r="E65" s="55"/>
      <c r="F65" s="18" t="s">
        <v>28</v>
      </c>
      <c r="G65" s="7"/>
      <c r="H65" s="2"/>
      <c r="I65" s="2"/>
      <c r="J65" s="33"/>
      <c r="K65" s="34"/>
      <c r="L65" s="7"/>
      <c r="M65" s="2"/>
      <c r="N65" s="2"/>
      <c r="O65" s="33"/>
      <c r="P65" s="34"/>
      <c r="Q65" s="7"/>
      <c r="R65" s="2"/>
      <c r="S65" s="2"/>
      <c r="T65" s="33"/>
      <c r="U65" s="34"/>
      <c r="V65" s="7"/>
      <c r="W65" s="2"/>
      <c r="X65" s="2"/>
      <c r="Y65" s="33"/>
      <c r="Z65" s="34"/>
      <c r="AA65" s="7"/>
      <c r="AB65" s="2"/>
      <c r="AC65" s="2"/>
      <c r="AD65" s="33"/>
      <c r="AE65" s="34"/>
      <c r="AF65" s="7"/>
      <c r="AG65" s="2"/>
      <c r="AH65" s="2"/>
      <c r="AI65" s="33"/>
      <c r="AJ65" s="34"/>
      <c r="AK65" s="7"/>
      <c r="AL65" s="2"/>
      <c r="AM65" s="2"/>
      <c r="AN65" s="33"/>
      <c r="AO65" s="34"/>
      <c r="AP65" s="7"/>
      <c r="AQ65" s="2"/>
      <c r="AR65" s="2"/>
      <c r="AS65" s="33"/>
      <c r="AT65" s="34"/>
      <c r="AU65" s="7"/>
      <c r="AV65" s="2"/>
      <c r="AW65" s="2"/>
      <c r="AX65" s="33"/>
      <c r="AY65" s="34"/>
      <c r="AZ65" s="7"/>
      <c r="BA65" s="2"/>
      <c r="BB65" s="2"/>
      <c r="BC65" s="33"/>
      <c r="BD65" s="34"/>
      <c r="BE65" s="7"/>
      <c r="BF65" s="2"/>
      <c r="BG65" s="2"/>
      <c r="BH65" s="33"/>
      <c r="BI65" s="34"/>
      <c r="BJ65" s="29"/>
      <c r="BK65" s="30"/>
      <c r="BL65" s="30"/>
      <c r="BM65" s="30"/>
      <c r="BN65" s="31"/>
      <c r="BO65" s="7"/>
      <c r="BP65" s="2"/>
      <c r="BQ65" s="2"/>
      <c r="BR65" s="33"/>
      <c r="BS65" s="34"/>
      <c r="BT65" s="7"/>
      <c r="BU65" s="2"/>
      <c r="BV65" s="2"/>
      <c r="BW65" s="33"/>
      <c r="BX65" s="34"/>
      <c r="BY65" s="7"/>
      <c r="BZ65" s="2"/>
      <c r="CA65" s="2"/>
      <c r="CB65" s="33"/>
      <c r="CC65" s="34"/>
      <c r="CD65" s="7"/>
      <c r="CE65" s="2"/>
      <c r="CF65" s="2"/>
      <c r="CG65" s="33"/>
      <c r="CH65" s="34"/>
      <c r="CI65" s="7"/>
      <c r="CJ65" s="2"/>
      <c r="CK65" s="2"/>
      <c r="CL65" s="33"/>
      <c r="CM65" s="34"/>
      <c r="CN65" s="7"/>
      <c r="CO65" s="2"/>
      <c r="CP65" s="2"/>
      <c r="CQ65" s="33"/>
      <c r="CR65" s="34"/>
      <c r="CS65" s="7"/>
      <c r="CT65" s="2"/>
      <c r="CU65" s="2"/>
      <c r="CV65" s="33"/>
      <c r="CW65" s="34"/>
      <c r="CX65" s="7"/>
      <c r="CY65" s="2"/>
      <c r="CZ65" s="2"/>
      <c r="DA65" s="33"/>
      <c r="DB65" s="34"/>
      <c r="DC65" s="7"/>
      <c r="DD65" s="2"/>
      <c r="DE65" s="2"/>
      <c r="DF65" s="33"/>
      <c r="DG65" s="34"/>
      <c r="DH65" s="23">
        <f t="shared" si="0"/>
        <v>0</v>
      </c>
      <c r="DI65" s="23"/>
    </row>
    <row r="66" spans="1:113" x14ac:dyDescent="0.25">
      <c r="A66" s="819"/>
      <c r="B66" s="814" t="s">
        <v>3</v>
      </c>
      <c r="C66" s="816"/>
      <c r="D66" s="816"/>
      <c r="E66" s="55"/>
      <c r="F66" s="57" t="s">
        <v>2</v>
      </c>
      <c r="G66" s="35"/>
      <c r="H66" s="36"/>
      <c r="I66" s="37"/>
      <c r="J66" s="2"/>
      <c r="K66" s="4"/>
      <c r="L66" s="35"/>
      <c r="M66" s="36"/>
      <c r="N66" s="37"/>
      <c r="O66" s="2"/>
      <c r="P66" s="4"/>
      <c r="Q66" s="35"/>
      <c r="R66" s="36"/>
      <c r="S66" s="37"/>
      <c r="T66" s="2"/>
      <c r="U66" s="4"/>
      <c r="V66" s="35"/>
      <c r="W66" s="36"/>
      <c r="X66" s="37"/>
      <c r="Y66" s="2"/>
      <c r="Z66" s="4"/>
      <c r="AA66" s="35"/>
      <c r="AB66" s="36"/>
      <c r="AC66" s="37"/>
      <c r="AD66" s="2"/>
      <c r="AE66" s="4"/>
      <c r="AF66" s="35"/>
      <c r="AG66" s="36"/>
      <c r="AH66" s="37"/>
      <c r="AI66" s="2"/>
      <c r="AJ66" s="4"/>
      <c r="AK66" s="35"/>
      <c r="AL66" s="36"/>
      <c r="AM66" s="37"/>
      <c r="AN66" s="2"/>
      <c r="AO66" s="4"/>
      <c r="AP66" s="35"/>
      <c r="AQ66" s="36"/>
      <c r="AR66" s="37"/>
      <c r="AS66" s="2"/>
      <c r="AT66" s="4"/>
      <c r="AU66" s="35"/>
      <c r="AV66" s="36"/>
      <c r="AW66" s="37"/>
      <c r="AX66" s="2"/>
      <c r="AY66" s="4"/>
      <c r="AZ66" s="35"/>
      <c r="BA66" s="36"/>
      <c r="BB66" s="37"/>
      <c r="BC66" s="2"/>
      <c r="BD66" s="4"/>
      <c r="BE66" s="35"/>
      <c r="BF66" s="36"/>
      <c r="BG66" s="37"/>
      <c r="BH66" s="2"/>
      <c r="BI66" s="4"/>
      <c r="BJ66" s="29"/>
      <c r="BK66" s="30"/>
      <c r="BL66" s="30"/>
      <c r="BM66" s="30"/>
      <c r="BN66" s="31"/>
      <c r="BO66" s="35"/>
      <c r="BP66" s="36"/>
      <c r="BQ66" s="37"/>
      <c r="BR66" s="2"/>
      <c r="BS66" s="4"/>
      <c r="BT66" s="35"/>
      <c r="BU66" s="36"/>
      <c r="BV66" s="37"/>
      <c r="BW66" s="2"/>
      <c r="BX66" s="4"/>
      <c r="BY66" s="35"/>
      <c r="BZ66" s="36"/>
      <c r="CA66" s="37"/>
      <c r="CB66" s="2"/>
      <c r="CC66" s="4"/>
      <c r="CD66" s="35"/>
      <c r="CE66" s="36"/>
      <c r="CF66" s="37"/>
      <c r="CG66" s="2"/>
      <c r="CH66" s="4"/>
      <c r="CI66" s="35"/>
      <c r="CJ66" s="36"/>
      <c r="CK66" s="37"/>
      <c r="CL66" s="2"/>
      <c r="CM66" s="4"/>
      <c r="CN66" s="35"/>
      <c r="CO66" s="36"/>
      <c r="CP66" s="37"/>
      <c r="CQ66" s="2"/>
      <c r="CR66" s="4"/>
      <c r="CS66" s="35"/>
      <c r="CT66" s="36"/>
      <c r="CU66" s="37"/>
      <c r="CV66" s="2"/>
      <c r="CW66" s="4"/>
      <c r="CX66" s="35"/>
      <c r="CY66" s="36"/>
      <c r="CZ66" s="37"/>
      <c r="DA66" s="2"/>
      <c r="DB66" s="4"/>
      <c r="DC66" s="35"/>
      <c r="DD66" s="36"/>
      <c r="DE66" s="37"/>
      <c r="DF66" s="2"/>
      <c r="DG66" s="4"/>
      <c r="DH66" s="23">
        <f t="shared" si="0"/>
        <v>0</v>
      </c>
      <c r="DI66" s="23"/>
    </row>
    <row r="67" spans="1:113" ht="15.75" thickBot="1" x14ac:dyDescent="0.3">
      <c r="A67" s="820"/>
      <c r="B67" s="815"/>
      <c r="C67" s="817"/>
      <c r="D67" s="817"/>
      <c r="E67" s="51"/>
      <c r="F67" s="19" t="s">
        <v>29</v>
      </c>
      <c r="G67" s="38"/>
      <c r="H67" s="39"/>
      <c r="I67" s="41"/>
      <c r="J67" s="5"/>
      <c r="K67" s="6"/>
      <c r="L67" s="38"/>
      <c r="M67" s="39"/>
      <c r="N67" s="41"/>
      <c r="O67" s="5"/>
      <c r="P67" s="6"/>
      <c r="Q67" s="38"/>
      <c r="R67" s="39"/>
      <c r="S67" s="41"/>
      <c r="T67" s="5"/>
      <c r="U67" s="6"/>
      <c r="V67" s="38"/>
      <c r="W67" s="39"/>
      <c r="X67" s="41"/>
      <c r="Y67" s="5"/>
      <c r="Z67" s="6"/>
      <c r="AA67" s="38"/>
      <c r="AB67" s="39"/>
      <c r="AC67" s="41"/>
      <c r="AD67" s="5"/>
      <c r="AE67" s="6"/>
      <c r="AF67" s="38"/>
      <c r="AG67" s="39"/>
      <c r="AH67" s="41"/>
      <c r="AI67" s="5"/>
      <c r="AJ67" s="6"/>
      <c r="AK67" s="38"/>
      <c r="AL67" s="39"/>
      <c r="AM67" s="41"/>
      <c r="AN67" s="5"/>
      <c r="AO67" s="6"/>
      <c r="AP67" s="38"/>
      <c r="AQ67" s="39"/>
      <c r="AR67" s="41"/>
      <c r="AS67" s="5"/>
      <c r="AT67" s="6"/>
      <c r="AU67" s="38"/>
      <c r="AV67" s="39"/>
      <c r="AW67" s="41"/>
      <c r="AX67" s="5"/>
      <c r="AY67" s="6"/>
      <c r="AZ67" s="38"/>
      <c r="BA67" s="39"/>
      <c r="BB67" s="41"/>
      <c r="BC67" s="5"/>
      <c r="BD67" s="6"/>
      <c r="BE67" s="38"/>
      <c r="BF67" s="39"/>
      <c r="BG67" s="41"/>
      <c r="BH67" s="5"/>
      <c r="BI67" s="6"/>
      <c r="BJ67" s="38"/>
      <c r="BK67" s="39"/>
      <c r="BL67" s="39"/>
      <c r="BM67" s="39"/>
      <c r="BN67" s="40"/>
      <c r="BO67" s="38"/>
      <c r="BP67" s="39"/>
      <c r="BQ67" s="41"/>
      <c r="BR67" s="5"/>
      <c r="BS67" s="6"/>
      <c r="BT67" s="38"/>
      <c r="BU67" s="39"/>
      <c r="BV67" s="41"/>
      <c r="BW67" s="5"/>
      <c r="BX67" s="6"/>
      <c r="BY67" s="38"/>
      <c r="BZ67" s="39"/>
      <c r="CA67" s="41"/>
      <c r="CB67" s="5"/>
      <c r="CC67" s="6"/>
      <c r="CD67" s="38"/>
      <c r="CE67" s="39"/>
      <c r="CF67" s="41"/>
      <c r="CG67" s="5"/>
      <c r="CH67" s="6"/>
      <c r="CI67" s="38"/>
      <c r="CJ67" s="39"/>
      <c r="CK67" s="41"/>
      <c r="CL67" s="5"/>
      <c r="CM67" s="6"/>
      <c r="CN67" s="38"/>
      <c r="CO67" s="39"/>
      <c r="CP67" s="41"/>
      <c r="CQ67" s="5"/>
      <c r="CR67" s="6"/>
      <c r="CS67" s="38"/>
      <c r="CT67" s="39"/>
      <c r="CU67" s="41"/>
      <c r="CV67" s="5"/>
      <c r="CW67" s="6"/>
      <c r="CX67" s="38"/>
      <c r="CY67" s="39"/>
      <c r="CZ67" s="41"/>
      <c r="DA67" s="5"/>
      <c r="DB67" s="6"/>
      <c r="DC67" s="38"/>
      <c r="DD67" s="39"/>
      <c r="DE67" s="41"/>
      <c r="DF67" s="5"/>
      <c r="DG67" s="6"/>
      <c r="DH67" s="24">
        <f t="shared" si="0"/>
        <v>0</v>
      </c>
      <c r="DI67" s="24"/>
    </row>
    <row r="68" spans="1:113" ht="15" customHeight="1" x14ac:dyDescent="0.25">
      <c r="A68" s="818" t="s">
        <v>24</v>
      </c>
      <c r="B68" s="808" t="s">
        <v>1</v>
      </c>
      <c r="C68" s="811"/>
      <c r="D68" s="811"/>
      <c r="E68" s="56"/>
      <c r="F68" s="17" t="s">
        <v>27</v>
      </c>
      <c r="G68" s="8"/>
      <c r="H68" s="3"/>
      <c r="I68" s="3"/>
      <c r="J68" s="28"/>
      <c r="K68" s="27"/>
      <c r="L68" s="8"/>
      <c r="M68" s="3"/>
      <c r="N68" s="3"/>
      <c r="O68" s="28"/>
      <c r="P68" s="27"/>
      <c r="Q68" s="8"/>
      <c r="R68" s="3"/>
      <c r="S68" s="3"/>
      <c r="T68" s="28"/>
      <c r="U68" s="27"/>
      <c r="V68" s="8"/>
      <c r="W68" s="3"/>
      <c r="X68" s="3"/>
      <c r="Y68" s="28"/>
      <c r="Z68" s="27"/>
      <c r="AA68" s="8"/>
      <c r="AB68" s="3"/>
      <c r="AC68" s="3"/>
      <c r="AD68" s="28"/>
      <c r="AE68" s="27"/>
      <c r="AF68" s="8"/>
      <c r="AG68" s="3"/>
      <c r="AH68" s="3"/>
      <c r="AI68" s="28"/>
      <c r="AJ68" s="27"/>
      <c r="AK68" s="8"/>
      <c r="AL68" s="3"/>
      <c r="AM68" s="3"/>
      <c r="AN68" s="28"/>
      <c r="AO68" s="27"/>
      <c r="AP68" s="8"/>
      <c r="AQ68" s="3"/>
      <c r="AR68" s="3"/>
      <c r="AS68" s="28"/>
      <c r="AT68" s="27"/>
      <c r="AU68" s="8"/>
      <c r="AV68" s="3"/>
      <c r="AW68" s="3"/>
      <c r="AX68" s="28"/>
      <c r="AY68" s="27"/>
      <c r="AZ68" s="8"/>
      <c r="BA68" s="3"/>
      <c r="BB68" s="3"/>
      <c r="BC68" s="28"/>
      <c r="BD68" s="27"/>
      <c r="BE68" s="8"/>
      <c r="BF68" s="3"/>
      <c r="BG68" s="3"/>
      <c r="BH68" s="28"/>
      <c r="BI68" s="27"/>
      <c r="BJ68" s="8"/>
      <c r="BK68" s="3"/>
      <c r="BL68" s="3"/>
      <c r="BM68" s="28"/>
      <c r="BN68" s="27"/>
      <c r="BO68" s="25"/>
      <c r="BP68" s="26"/>
      <c r="BQ68" s="26"/>
      <c r="BR68" s="26"/>
      <c r="BS68" s="27"/>
      <c r="BT68" s="8"/>
      <c r="BU68" s="3"/>
      <c r="BV68" s="3"/>
      <c r="BW68" s="28"/>
      <c r="BX68" s="27"/>
      <c r="BY68" s="8"/>
      <c r="BZ68" s="3"/>
      <c r="CA68" s="3"/>
      <c r="CB68" s="28"/>
      <c r="CC68" s="27"/>
      <c r="CD68" s="8"/>
      <c r="CE68" s="3"/>
      <c r="CF68" s="3"/>
      <c r="CG68" s="28"/>
      <c r="CH68" s="27"/>
      <c r="CI68" s="8"/>
      <c r="CJ68" s="3"/>
      <c r="CK68" s="3"/>
      <c r="CL68" s="28"/>
      <c r="CM68" s="27"/>
      <c r="CN68" s="8"/>
      <c r="CO68" s="3"/>
      <c r="CP68" s="3"/>
      <c r="CQ68" s="28"/>
      <c r="CR68" s="27"/>
      <c r="CS68" s="8"/>
      <c r="CT68" s="3"/>
      <c r="CU68" s="3"/>
      <c r="CV68" s="28"/>
      <c r="CW68" s="27"/>
      <c r="CX68" s="8"/>
      <c r="CY68" s="3"/>
      <c r="CZ68" s="3"/>
      <c r="DA68" s="28"/>
      <c r="DB68" s="27"/>
      <c r="DC68" s="8"/>
      <c r="DD68" s="3"/>
      <c r="DE68" s="3"/>
      <c r="DF68" s="28"/>
      <c r="DG68" s="27"/>
      <c r="DH68" s="22">
        <f t="shared" si="0"/>
        <v>0</v>
      </c>
      <c r="DI68" s="22"/>
    </row>
    <row r="69" spans="1:113" x14ac:dyDescent="0.25">
      <c r="A69" s="819"/>
      <c r="B69" s="809"/>
      <c r="C69" s="812"/>
      <c r="D69" s="812"/>
      <c r="E69" s="55"/>
      <c r="F69" s="18" t="s">
        <v>2</v>
      </c>
      <c r="G69" s="7"/>
      <c r="H69" s="2"/>
      <c r="I69" s="2"/>
      <c r="J69" s="32"/>
      <c r="K69" s="31"/>
      <c r="L69" s="7"/>
      <c r="M69" s="2"/>
      <c r="N69" s="2"/>
      <c r="O69" s="32"/>
      <c r="P69" s="31"/>
      <c r="Q69" s="7"/>
      <c r="R69" s="2"/>
      <c r="S69" s="2"/>
      <c r="T69" s="32"/>
      <c r="U69" s="31"/>
      <c r="V69" s="7"/>
      <c r="W69" s="2"/>
      <c r="X69" s="2"/>
      <c r="Y69" s="32"/>
      <c r="Z69" s="31"/>
      <c r="AA69" s="7"/>
      <c r="AB69" s="2"/>
      <c r="AC69" s="2"/>
      <c r="AD69" s="32"/>
      <c r="AE69" s="31"/>
      <c r="AF69" s="7"/>
      <c r="AG69" s="2"/>
      <c r="AH69" s="2"/>
      <c r="AI69" s="32"/>
      <c r="AJ69" s="31"/>
      <c r="AK69" s="7"/>
      <c r="AL69" s="2"/>
      <c r="AM69" s="2"/>
      <c r="AN69" s="32"/>
      <c r="AO69" s="31"/>
      <c r="AP69" s="7"/>
      <c r="AQ69" s="2"/>
      <c r="AR69" s="2"/>
      <c r="AS69" s="32"/>
      <c r="AT69" s="31"/>
      <c r="AU69" s="7"/>
      <c r="AV69" s="2"/>
      <c r="AW69" s="2"/>
      <c r="AX69" s="32"/>
      <c r="AY69" s="31"/>
      <c r="AZ69" s="7"/>
      <c r="BA69" s="2"/>
      <c r="BB69" s="2"/>
      <c r="BC69" s="32"/>
      <c r="BD69" s="31"/>
      <c r="BE69" s="7"/>
      <c r="BF69" s="2"/>
      <c r="BG69" s="2"/>
      <c r="BH69" s="32"/>
      <c r="BI69" s="31"/>
      <c r="BJ69" s="7"/>
      <c r="BK69" s="2"/>
      <c r="BL69" s="2"/>
      <c r="BM69" s="32"/>
      <c r="BN69" s="31"/>
      <c r="BO69" s="29"/>
      <c r="BP69" s="30"/>
      <c r="BQ69" s="30"/>
      <c r="BR69" s="30"/>
      <c r="BS69" s="31"/>
      <c r="BT69" s="7"/>
      <c r="BU69" s="2"/>
      <c r="BV69" s="2"/>
      <c r="BW69" s="32"/>
      <c r="BX69" s="31"/>
      <c r="BY69" s="7"/>
      <c r="BZ69" s="2"/>
      <c r="CA69" s="2"/>
      <c r="CB69" s="32"/>
      <c r="CC69" s="31"/>
      <c r="CD69" s="7"/>
      <c r="CE69" s="2"/>
      <c r="CF69" s="2"/>
      <c r="CG69" s="32"/>
      <c r="CH69" s="31"/>
      <c r="CI69" s="7"/>
      <c r="CJ69" s="2"/>
      <c r="CK69" s="2"/>
      <c r="CL69" s="32"/>
      <c r="CM69" s="31"/>
      <c r="CN69" s="7"/>
      <c r="CO69" s="2"/>
      <c r="CP69" s="2"/>
      <c r="CQ69" s="32"/>
      <c r="CR69" s="31"/>
      <c r="CS69" s="7"/>
      <c r="CT69" s="2"/>
      <c r="CU69" s="2"/>
      <c r="CV69" s="32"/>
      <c r="CW69" s="31"/>
      <c r="CX69" s="7"/>
      <c r="CY69" s="2"/>
      <c r="CZ69" s="2"/>
      <c r="DA69" s="32"/>
      <c r="DB69" s="31"/>
      <c r="DC69" s="7"/>
      <c r="DD69" s="2"/>
      <c r="DE69" s="2"/>
      <c r="DF69" s="32"/>
      <c r="DG69" s="31"/>
      <c r="DH69" s="23">
        <f t="shared" si="0"/>
        <v>0</v>
      </c>
      <c r="DI69" s="23"/>
    </row>
    <row r="70" spans="1:113" ht="22.5" customHeight="1" x14ac:dyDescent="0.25">
      <c r="A70" s="819"/>
      <c r="B70" s="810"/>
      <c r="C70" s="813"/>
      <c r="D70" s="813"/>
      <c r="E70" s="55"/>
      <c r="F70" s="18" t="s">
        <v>28</v>
      </c>
      <c r="G70" s="7"/>
      <c r="H70" s="2"/>
      <c r="I70" s="2"/>
      <c r="J70" s="33"/>
      <c r="K70" s="34"/>
      <c r="L70" s="7"/>
      <c r="M70" s="2"/>
      <c r="N70" s="2"/>
      <c r="O70" s="33"/>
      <c r="P70" s="34"/>
      <c r="Q70" s="7"/>
      <c r="R70" s="2"/>
      <c r="S70" s="2"/>
      <c r="T70" s="33"/>
      <c r="U70" s="34"/>
      <c r="V70" s="7"/>
      <c r="W70" s="2"/>
      <c r="X70" s="2"/>
      <c r="Y70" s="33"/>
      <c r="Z70" s="34"/>
      <c r="AA70" s="7"/>
      <c r="AB70" s="2"/>
      <c r="AC70" s="2"/>
      <c r="AD70" s="33"/>
      <c r="AE70" s="34"/>
      <c r="AF70" s="7"/>
      <c r="AG70" s="2"/>
      <c r="AH70" s="2"/>
      <c r="AI70" s="33"/>
      <c r="AJ70" s="34"/>
      <c r="AK70" s="7"/>
      <c r="AL70" s="2"/>
      <c r="AM70" s="2"/>
      <c r="AN70" s="33"/>
      <c r="AO70" s="34"/>
      <c r="AP70" s="7"/>
      <c r="AQ70" s="2"/>
      <c r="AR70" s="2"/>
      <c r="AS70" s="33"/>
      <c r="AT70" s="34"/>
      <c r="AU70" s="7"/>
      <c r="AV70" s="2"/>
      <c r="AW70" s="2"/>
      <c r="AX70" s="33"/>
      <c r="AY70" s="34"/>
      <c r="AZ70" s="7"/>
      <c r="BA70" s="2"/>
      <c r="BB70" s="2"/>
      <c r="BC70" s="33"/>
      <c r="BD70" s="34"/>
      <c r="BE70" s="7"/>
      <c r="BF70" s="2"/>
      <c r="BG70" s="2"/>
      <c r="BH70" s="33"/>
      <c r="BI70" s="34"/>
      <c r="BJ70" s="7"/>
      <c r="BK70" s="2"/>
      <c r="BL70" s="2"/>
      <c r="BM70" s="33"/>
      <c r="BN70" s="34"/>
      <c r="BO70" s="29"/>
      <c r="BP70" s="30"/>
      <c r="BQ70" s="30"/>
      <c r="BR70" s="30"/>
      <c r="BS70" s="31"/>
      <c r="BT70" s="7"/>
      <c r="BU70" s="2"/>
      <c r="BV70" s="2"/>
      <c r="BW70" s="33"/>
      <c r="BX70" s="34"/>
      <c r="BY70" s="7"/>
      <c r="BZ70" s="2"/>
      <c r="CA70" s="2"/>
      <c r="CB70" s="33"/>
      <c r="CC70" s="34"/>
      <c r="CD70" s="7"/>
      <c r="CE70" s="2"/>
      <c r="CF70" s="2"/>
      <c r="CG70" s="33"/>
      <c r="CH70" s="34"/>
      <c r="CI70" s="7"/>
      <c r="CJ70" s="2"/>
      <c r="CK70" s="2"/>
      <c r="CL70" s="33"/>
      <c r="CM70" s="34"/>
      <c r="CN70" s="7"/>
      <c r="CO70" s="2"/>
      <c r="CP70" s="2"/>
      <c r="CQ70" s="33"/>
      <c r="CR70" s="34"/>
      <c r="CS70" s="7"/>
      <c r="CT70" s="2"/>
      <c r="CU70" s="2"/>
      <c r="CV70" s="33"/>
      <c r="CW70" s="34"/>
      <c r="CX70" s="7"/>
      <c r="CY70" s="2"/>
      <c r="CZ70" s="2"/>
      <c r="DA70" s="33"/>
      <c r="DB70" s="34"/>
      <c r="DC70" s="7"/>
      <c r="DD70" s="2"/>
      <c r="DE70" s="2"/>
      <c r="DF70" s="33"/>
      <c r="DG70" s="34"/>
      <c r="DH70" s="23">
        <f t="shared" si="0"/>
        <v>0</v>
      </c>
      <c r="DI70" s="23"/>
    </row>
    <row r="71" spans="1:113" x14ac:dyDescent="0.25">
      <c r="A71" s="819"/>
      <c r="B71" s="814" t="s">
        <v>3</v>
      </c>
      <c r="C71" s="816"/>
      <c r="D71" s="816"/>
      <c r="E71" s="55"/>
      <c r="F71" s="57" t="s">
        <v>2</v>
      </c>
      <c r="G71" s="35"/>
      <c r="H71" s="36"/>
      <c r="I71" s="37"/>
      <c r="J71" s="2"/>
      <c r="K71" s="4"/>
      <c r="L71" s="35"/>
      <c r="M71" s="36"/>
      <c r="N71" s="37"/>
      <c r="O71" s="2"/>
      <c r="P71" s="4"/>
      <c r="Q71" s="35"/>
      <c r="R71" s="36"/>
      <c r="S71" s="37"/>
      <c r="T71" s="2"/>
      <c r="U71" s="4"/>
      <c r="V71" s="35"/>
      <c r="W71" s="36"/>
      <c r="X71" s="37"/>
      <c r="Y71" s="2"/>
      <c r="Z71" s="4"/>
      <c r="AA71" s="35"/>
      <c r="AB71" s="36"/>
      <c r="AC71" s="37"/>
      <c r="AD71" s="2"/>
      <c r="AE71" s="4"/>
      <c r="AF71" s="35"/>
      <c r="AG71" s="36"/>
      <c r="AH71" s="37"/>
      <c r="AI71" s="2"/>
      <c r="AJ71" s="4"/>
      <c r="AK71" s="35"/>
      <c r="AL71" s="36"/>
      <c r="AM71" s="37"/>
      <c r="AN71" s="2"/>
      <c r="AO71" s="4"/>
      <c r="AP71" s="35"/>
      <c r="AQ71" s="36"/>
      <c r="AR71" s="37"/>
      <c r="AS71" s="2"/>
      <c r="AT71" s="4"/>
      <c r="AU71" s="35"/>
      <c r="AV71" s="36"/>
      <c r="AW71" s="37"/>
      <c r="AX71" s="2"/>
      <c r="AY71" s="4"/>
      <c r="AZ71" s="35"/>
      <c r="BA71" s="36"/>
      <c r="BB71" s="37"/>
      <c r="BC71" s="2"/>
      <c r="BD71" s="4"/>
      <c r="BE71" s="35"/>
      <c r="BF71" s="36"/>
      <c r="BG71" s="37"/>
      <c r="BH71" s="2"/>
      <c r="BI71" s="4"/>
      <c r="BJ71" s="35"/>
      <c r="BK71" s="36"/>
      <c r="BL71" s="37"/>
      <c r="BM71" s="2"/>
      <c r="BN71" s="4"/>
      <c r="BO71" s="29"/>
      <c r="BP71" s="30"/>
      <c r="BQ71" s="30"/>
      <c r="BR71" s="30"/>
      <c r="BS71" s="31"/>
      <c r="BT71" s="35"/>
      <c r="BU71" s="36"/>
      <c r="BV71" s="37"/>
      <c r="BW71" s="2"/>
      <c r="BX71" s="4"/>
      <c r="BY71" s="35"/>
      <c r="BZ71" s="36"/>
      <c r="CA71" s="37"/>
      <c r="CB71" s="2"/>
      <c r="CC71" s="4"/>
      <c r="CD71" s="35"/>
      <c r="CE71" s="36"/>
      <c r="CF71" s="37"/>
      <c r="CG71" s="2"/>
      <c r="CH71" s="4"/>
      <c r="CI71" s="35"/>
      <c r="CJ71" s="36"/>
      <c r="CK71" s="37"/>
      <c r="CL71" s="2"/>
      <c r="CM71" s="4"/>
      <c r="CN71" s="35"/>
      <c r="CO71" s="36"/>
      <c r="CP71" s="37"/>
      <c r="CQ71" s="2"/>
      <c r="CR71" s="4"/>
      <c r="CS71" s="35"/>
      <c r="CT71" s="36"/>
      <c r="CU71" s="37"/>
      <c r="CV71" s="2"/>
      <c r="CW71" s="4"/>
      <c r="CX71" s="35"/>
      <c r="CY71" s="36"/>
      <c r="CZ71" s="37"/>
      <c r="DA71" s="2"/>
      <c r="DB71" s="4"/>
      <c r="DC71" s="35"/>
      <c r="DD71" s="36"/>
      <c r="DE71" s="37"/>
      <c r="DF71" s="2"/>
      <c r="DG71" s="4"/>
      <c r="DH71" s="23">
        <f t="shared" si="0"/>
        <v>0</v>
      </c>
      <c r="DI71" s="23"/>
    </row>
    <row r="72" spans="1:113" ht="15.75" thickBot="1" x14ac:dyDescent="0.3">
      <c r="A72" s="820"/>
      <c r="B72" s="815"/>
      <c r="C72" s="817"/>
      <c r="D72" s="817"/>
      <c r="E72" s="51"/>
      <c r="F72" s="19" t="s">
        <v>29</v>
      </c>
      <c r="G72" s="38"/>
      <c r="H72" s="39"/>
      <c r="I72" s="41"/>
      <c r="J72" s="5"/>
      <c r="K72" s="6"/>
      <c r="L72" s="38"/>
      <c r="M72" s="39"/>
      <c r="N72" s="41"/>
      <c r="O72" s="5"/>
      <c r="P72" s="6"/>
      <c r="Q72" s="38"/>
      <c r="R72" s="39"/>
      <c r="S72" s="41"/>
      <c r="T72" s="5"/>
      <c r="U72" s="6"/>
      <c r="V72" s="38"/>
      <c r="W72" s="39"/>
      <c r="X72" s="41"/>
      <c r="Y72" s="5"/>
      <c r="Z72" s="6"/>
      <c r="AA72" s="38"/>
      <c r="AB72" s="39"/>
      <c r="AC72" s="41"/>
      <c r="AD72" s="5"/>
      <c r="AE72" s="6"/>
      <c r="AF72" s="38"/>
      <c r="AG72" s="39"/>
      <c r="AH72" s="41"/>
      <c r="AI72" s="5"/>
      <c r="AJ72" s="6"/>
      <c r="AK72" s="38"/>
      <c r="AL72" s="39"/>
      <c r="AM72" s="41"/>
      <c r="AN72" s="5"/>
      <c r="AO72" s="6"/>
      <c r="AP72" s="38"/>
      <c r="AQ72" s="39"/>
      <c r="AR72" s="41"/>
      <c r="AS72" s="5"/>
      <c r="AT72" s="6"/>
      <c r="AU72" s="38"/>
      <c r="AV72" s="39"/>
      <c r="AW72" s="41"/>
      <c r="AX72" s="5"/>
      <c r="AY72" s="6"/>
      <c r="AZ72" s="38"/>
      <c r="BA72" s="39"/>
      <c r="BB72" s="41"/>
      <c r="BC72" s="5"/>
      <c r="BD72" s="6"/>
      <c r="BE72" s="38"/>
      <c r="BF72" s="39"/>
      <c r="BG72" s="41"/>
      <c r="BH72" s="5"/>
      <c r="BI72" s="6"/>
      <c r="BJ72" s="38"/>
      <c r="BK72" s="39"/>
      <c r="BL72" s="41"/>
      <c r="BM72" s="5"/>
      <c r="BN72" s="6"/>
      <c r="BO72" s="38"/>
      <c r="BP72" s="39"/>
      <c r="BQ72" s="39"/>
      <c r="BR72" s="39"/>
      <c r="BS72" s="40"/>
      <c r="BT72" s="38"/>
      <c r="BU72" s="39"/>
      <c r="BV72" s="41"/>
      <c r="BW72" s="5"/>
      <c r="BX72" s="6"/>
      <c r="BY72" s="38"/>
      <c r="BZ72" s="39"/>
      <c r="CA72" s="41"/>
      <c r="CB72" s="5"/>
      <c r="CC72" s="6"/>
      <c r="CD72" s="38"/>
      <c r="CE72" s="39"/>
      <c r="CF72" s="41"/>
      <c r="CG72" s="5"/>
      <c r="CH72" s="6"/>
      <c r="CI72" s="38"/>
      <c r="CJ72" s="39"/>
      <c r="CK72" s="41"/>
      <c r="CL72" s="5"/>
      <c r="CM72" s="6"/>
      <c r="CN72" s="38"/>
      <c r="CO72" s="39"/>
      <c r="CP72" s="41"/>
      <c r="CQ72" s="5"/>
      <c r="CR72" s="6"/>
      <c r="CS72" s="38"/>
      <c r="CT72" s="39"/>
      <c r="CU72" s="41"/>
      <c r="CV72" s="5"/>
      <c r="CW72" s="6"/>
      <c r="CX72" s="38"/>
      <c r="CY72" s="39"/>
      <c r="CZ72" s="41"/>
      <c r="DA72" s="5"/>
      <c r="DB72" s="6"/>
      <c r="DC72" s="38"/>
      <c r="DD72" s="39"/>
      <c r="DE72" s="41"/>
      <c r="DF72" s="5"/>
      <c r="DG72" s="6"/>
      <c r="DH72" s="24">
        <f t="shared" si="0"/>
        <v>0</v>
      </c>
      <c r="DI72" s="24"/>
    </row>
    <row r="73" spans="1:113" ht="15" customHeight="1" x14ac:dyDescent="0.25">
      <c r="A73" s="818" t="s">
        <v>7</v>
      </c>
      <c r="B73" s="808" t="s">
        <v>1</v>
      </c>
      <c r="C73" s="811"/>
      <c r="D73" s="811"/>
      <c r="E73" s="56"/>
      <c r="F73" s="17" t="s">
        <v>27</v>
      </c>
      <c r="G73" s="8"/>
      <c r="H73" s="3"/>
      <c r="I73" s="3"/>
      <c r="J73" s="28"/>
      <c r="K73" s="27"/>
      <c r="L73" s="8"/>
      <c r="M73" s="3"/>
      <c r="N73" s="3"/>
      <c r="O73" s="28"/>
      <c r="P73" s="27"/>
      <c r="Q73" s="8"/>
      <c r="R73" s="3"/>
      <c r="S73" s="3"/>
      <c r="T73" s="28"/>
      <c r="U73" s="27"/>
      <c r="V73" s="8"/>
      <c r="W73" s="3"/>
      <c r="X73" s="3"/>
      <c r="Y73" s="28"/>
      <c r="Z73" s="27"/>
      <c r="AA73" s="8"/>
      <c r="AB73" s="3"/>
      <c r="AC73" s="3"/>
      <c r="AD73" s="28"/>
      <c r="AE73" s="27"/>
      <c r="AF73" s="8"/>
      <c r="AG73" s="3"/>
      <c r="AH73" s="3"/>
      <c r="AI73" s="28"/>
      <c r="AJ73" s="27"/>
      <c r="AK73" s="8"/>
      <c r="AL73" s="3"/>
      <c r="AM73" s="3"/>
      <c r="AN73" s="28"/>
      <c r="AO73" s="27"/>
      <c r="AP73" s="8"/>
      <c r="AQ73" s="3"/>
      <c r="AR73" s="3"/>
      <c r="AS73" s="28"/>
      <c r="AT73" s="27"/>
      <c r="AU73" s="8"/>
      <c r="AV73" s="3"/>
      <c r="AW73" s="3"/>
      <c r="AX73" s="28"/>
      <c r="AY73" s="27"/>
      <c r="AZ73" s="8"/>
      <c r="BA73" s="3"/>
      <c r="BB73" s="3"/>
      <c r="BC73" s="28"/>
      <c r="BD73" s="27"/>
      <c r="BE73" s="8"/>
      <c r="BF73" s="3"/>
      <c r="BG73" s="3"/>
      <c r="BH73" s="28"/>
      <c r="BI73" s="27"/>
      <c r="BJ73" s="8"/>
      <c r="BK73" s="3"/>
      <c r="BL73" s="3"/>
      <c r="BM73" s="28"/>
      <c r="BN73" s="27"/>
      <c r="BO73" s="8"/>
      <c r="BP73" s="3"/>
      <c r="BQ73" s="3"/>
      <c r="BR73" s="28"/>
      <c r="BS73" s="27"/>
      <c r="BT73" s="25"/>
      <c r="BU73" s="26"/>
      <c r="BV73" s="26"/>
      <c r="BW73" s="26"/>
      <c r="BX73" s="27"/>
      <c r="BY73" s="8"/>
      <c r="BZ73" s="3"/>
      <c r="CA73" s="3"/>
      <c r="CB73" s="28"/>
      <c r="CC73" s="27"/>
      <c r="CD73" s="8"/>
      <c r="CE73" s="3"/>
      <c r="CF73" s="3"/>
      <c r="CG73" s="28"/>
      <c r="CH73" s="27"/>
      <c r="CI73" s="8"/>
      <c r="CJ73" s="3"/>
      <c r="CK73" s="3"/>
      <c r="CL73" s="28"/>
      <c r="CM73" s="27"/>
      <c r="CN73" s="8"/>
      <c r="CO73" s="3"/>
      <c r="CP73" s="3"/>
      <c r="CQ73" s="28"/>
      <c r="CR73" s="27"/>
      <c r="CS73" s="8"/>
      <c r="CT73" s="3"/>
      <c r="CU73" s="3"/>
      <c r="CV73" s="28"/>
      <c r="CW73" s="27"/>
      <c r="CX73" s="8"/>
      <c r="CY73" s="3"/>
      <c r="CZ73" s="3"/>
      <c r="DA73" s="28"/>
      <c r="DB73" s="27"/>
      <c r="DC73" s="8"/>
      <c r="DD73" s="3"/>
      <c r="DE73" s="3"/>
      <c r="DF73" s="28"/>
      <c r="DG73" s="27"/>
      <c r="DH73" s="22">
        <f t="shared" ref="DH73:DH112" si="1">SUM(G73:DG73)</f>
        <v>0</v>
      </c>
      <c r="DI73" s="22"/>
    </row>
    <row r="74" spans="1:113" x14ac:dyDescent="0.25">
      <c r="A74" s="819"/>
      <c r="B74" s="809"/>
      <c r="C74" s="812"/>
      <c r="D74" s="812"/>
      <c r="E74" s="55"/>
      <c r="F74" s="18" t="s">
        <v>2</v>
      </c>
      <c r="G74" s="7"/>
      <c r="H74" s="2"/>
      <c r="I74" s="2"/>
      <c r="J74" s="32"/>
      <c r="K74" s="31"/>
      <c r="L74" s="7"/>
      <c r="M74" s="2"/>
      <c r="N74" s="2"/>
      <c r="O74" s="32"/>
      <c r="P74" s="31"/>
      <c r="Q74" s="7"/>
      <c r="R74" s="2"/>
      <c r="S74" s="2"/>
      <c r="T74" s="32"/>
      <c r="U74" s="31"/>
      <c r="V74" s="7"/>
      <c r="W74" s="2"/>
      <c r="X74" s="2"/>
      <c r="Y74" s="32"/>
      <c r="Z74" s="31"/>
      <c r="AA74" s="7"/>
      <c r="AB74" s="2"/>
      <c r="AC74" s="2"/>
      <c r="AD74" s="32"/>
      <c r="AE74" s="31"/>
      <c r="AF74" s="7"/>
      <c r="AG74" s="2"/>
      <c r="AH74" s="2"/>
      <c r="AI74" s="32"/>
      <c r="AJ74" s="31"/>
      <c r="AK74" s="7"/>
      <c r="AL74" s="2"/>
      <c r="AM74" s="2"/>
      <c r="AN74" s="32"/>
      <c r="AO74" s="31"/>
      <c r="AP74" s="7"/>
      <c r="AQ74" s="2"/>
      <c r="AR74" s="2"/>
      <c r="AS74" s="32"/>
      <c r="AT74" s="31"/>
      <c r="AU74" s="7"/>
      <c r="AV74" s="2"/>
      <c r="AW74" s="2"/>
      <c r="AX74" s="32"/>
      <c r="AY74" s="31"/>
      <c r="AZ74" s="7"/>
      <c r="BA74" s="2"/>
      <c r="BB74" s="2"/>
      <c r="BC74" s="32"/>
      <c r="BD74" s="31"/>
      <c r="BE74" s="7"/>
      <c r="BF74" s="2"/>
      <c r="BG74" s="2"/>
      <c r="BH74" s="32"/>
      <c r="BI74" s="31"/>
      <c r="BJ74" s="7"/>
      <c r="BK74" s="2"/>
      <c r="BL74" s="2"/>
      <c r="BM74" s="32"/>
      <c r="BN74" s="31"/>
      <c r="BO74" s="7"/>
      <c r="BP74" s="2"/>
      <c r="BQ74" s="2"/>
      <c r="BR74" s="32"/>
      <c r="BS74" s="31"/>
      <c r="BT74" s="29"/>
      <c r="BU74" s="30"/>
      <c r="BV74" s="30"/>
      <c r="BW74" s="30"/>
      <c r="BX74" s="31"/>
      <c r="BY74" s="7"/>
      <c r="BZ74" s="2"/>
      <c r="CA74" s="2"/>
      <c r="CB74" s="32"/>
      <c r="CC74" s="31"/>
      <c r="CD74" s="7"/>
      <c r="CE74" s="2"/>
      <c r="CF74" s="2"/>
      <c r="CG74" s="32"/>
      <c r="CH74" s="31"/>
      <c r="CI74" s="7"/>
      <c r="CJ74" s="2"/>
      <c r="CK74" s="2"/>
      <c r="CL74" s="32"/>
      <c r="CM74" s="31"/>
      <c r="CN74" s="7"/>
      <c r="CO74" s="2"/>
      <c r="CP74" s="2"/>
      <c r="CQ74" s="32"/>
      <c r="CR74" s="31"/>
      <c r="CS74" s="7"/>
      <c r="CT74" s="2"/>
      <c r="CU74" s="2"/>
      <c r="CV74" s="32"/>
      <c r="CW74" s="31"/>
      <c r="CX74" s="7"/>
      <c r="CY74" s="2"/>
      <c r="CZ74" s="2"/>
      <c r="DA74" s="32"/>
      <c r="DB74" s="31"/>
      <c r="DC74" s="7"/>
      <c r="DD74" s="2"/>
      <c r="DE74" s="2"/>
      <c r="DF74" s="32"/>
      <c r="DG74" s="31"/>
      <c r="DH74" s="23">
        <f t="shared" si="1"/>
        <v>0</v>
      </c>
      <c r="DI74" s="23"/>
    </row>
    <row r="75" spans="1:113" ht="22.5" customHeight="1" x14ac:dyDescent="0.25">
      <c r="A75" s="819"/>
      <c r="B75" s="810"/>
      <c r="C75" s="813"/>
      <c r="D75" s="813"/>
      <c r="E75" s="55"/>
      <c r="F75" s="18" t="s">
        <v>28</v>
      </c>
      <c r="G75" s="7"/>
      <c r="H75" s="2"/>
      <c r="I75" s="2"/>
      <c r="J75" s="33"/>
      <c r="K75" s="34"/>
      <c r="L75" s="7"/>
      <c r="M75" s="2"/>
      <c r="N75" s="2"/>
      <c r="O75" s="33"/>
      <c r="P75" s="34"/>
      <c r="Q75" s="7"/>
      <c r="R75" s="2"/>
      <c r="S75" s="2"/>
      <c r="T75" s="33"/>
      <c r="U75" s="34"/>
      <c r="V75" s="7"/>
      <c r="W75" s="2"/>
      <c r="X75" s="2"/>
      <c r="Y75" s="33"/>
      <c r="Z75" s="34"/>
      <c r="AA75" s="7"/>
      <c r="AB75" s="2"/>
      <c r="AC75" s="2"/>
      <c r="AD75" s="33"/>
      <c r="AE75" s="34"/>
      <c r="AF75" s="7"/>
      <c r="AG75" s="2"/>
      <c r="AH75" s="2"/>
      <c r="AI75" s="33"/>
      <c r="AJ75" s="34"/>
      <c r="AK75" s="7"/>
      <c r="AL75" s="2"/>
      <c r="AM75" s="2"/>
      <c r="AN75" s="33"/>
      <c r="AO75" s="34"/>
      <c r="AP75" s="7"/>
      <c r="AQ75" s="2"/>
      <c r="AR75" s="2"/>
      <c r="AS75" s="33"/>
      <c r="AT75" s="34"/>
      <c r="AU75" s="7"/>
      <c r="AV75" s="2"/>
      <c r="AW75" s="2"/>
      <c r="AX75" s="33"/>
      <c r="AY75" s="34"/>
      <c r="AZ75" s="7"/>
      <c r="BA75" s="2"/>
      <c r="BB75" s="2"/>
      <c r="BC75" s="33"/>
      <c r="BD75" s="34"/>
      <c r="BE75" s="7"/>
      <c r="BF75" s="2"/>
      <c r="BG75" s="2"/>
      <c r="BH75" s="33"/>
      <c r="BI75" s="34"/>
      <c r="BJ75" s="7"/>
      <c r="BK75" s="2"/>
      <c r="BL75" s="2"/>
      <c r="BM75" s="33"/>
      <c r="BN75" s="34"/>
      <c r="BO75" s="7"/>
      <c r="BP75" s="2"/>
      <c r="BQ75" s="2"/>
      <c r="BR75" s="33"/>
      <c r="BS75" s="34"/>
      <c r="BT75" s="29"/>
      <c r="BU75" s="30"/>
      <c r="BV75" s="30"/>
      <c r="BW75" s="30"/>
      <c r="BX75" s="31"/>
      <c r="BY75" s="7"/>
      <c r="BZ75" s="2"/>
      <c r="CA75" s="2"/>
      <c r="CB75" s="33"/>
      <c r="CC75" s="34"/>
      <c r="CD75" s="7"/>
      <c r="CE75" s="2"/>
      <c r="CF75" s="2"/>
      <c r="CG75" s="33"/>
      <c r="CH75" s="34"/>
      <c r="CI75" s="7"/>
      <c r="CJ75" s="2"/>
      <c r="CK75" s="2"/>
      <c r="CL75" s="33"/>
      <c r="CM75" s="34"/>
      <c r="CN75" s="7"/>
      <c r="CO75" s="2"/>
      <c r="CP75" s="2"/>
      <c r="CQ75" s="33"/>
      <c r="CR75" s="34"/>
      <c r="CS75" s="7"/>
      <c r="CT75" s="2"/>
      <c r="CU75" s="2"/>
      <c r="CV75" s="33"/>
      <c r="CW75" s="34"/>
      <c r="CX75" s="7"/>
      <c r="CY75" s="2"/>
      <c r="CZ75" s="2"/>
      <c r="DA75" s="33"/>
      <c r="DB75" s="34"/>
      <c r="DC75" s="7"/>
      <c r="DD75" s="2"/>
      <c r="DE75" s="2"/>
      <c r="DF75" s="33"/>
      <c r="DG75" s="34"/>
      <c r="DH75" s="23">
        <f t="shared" si="1"/>
        <v>0</v>
      </c>
      <c r="DI75" s="23"/>
    </row>
    <row r="76" spans="1:113" x14ac:dyDescent="0.25">
      <c r="A76" s="819"/>
      <c r="B76" s="814" t="s">
        <v>3</v>
      </c>
      <c r="C76" s="816"/>
      <c r="D76" s="816"/>
      <c r="E76" s="55"/>
      <c r="F76" s="57" t="s">
        <v>2</v>
      </c>
      <c r="G76" s="35"/>
      <c r="H76" s="36"/>
      <c r="I76" s="37"/>
      <c r="J76" s="2"/>
      <c r="K76" s="4"/>
      <c r="L76" s="35"/>
      <c r="M76" s="36"/>
      <c r="N76" s="37"/>
      <c r="O76" s="2"/>
      <c r="P76" s="4"/>
      <c r="Q76" s="35"/>
      <c r="R76" s="36"/>
      <c r="S76" s="37"/>
      <c r="T76" s="2"/>
      <c r="U76" s="4"/>
      <c r="V76" s="35"/>
      <c r="W76" s="36"/>
      <c r="X76" s="37"/>
      <c r="Y76" s="2"/>
      <c r="Z76" s="4"/>
      <c r="AA76" s="35"/>
      <c r="AB76" s="36"/>
      <c r="AC76" s="37"/>
      <c r="AD76" s="2"/>
      <c r="AE76" s="4"/>
      <c r="AF76" s="35"/>
      <c r="AG76" s="36"/>
      <c r="AH76" s="37"/>
      <c r="AI76" s="2"/>
      <c r="AJ76" s="4"/>
      <c r="AK76" s="35"/>
      <c r="AL76" s="36"/>
      <c r="AM76" s="37"/>
      <c r="AN76" s="2"/>
      <c r="AO76" s="4"/>
      <c r="AP76" s="35"/>
      <c r="AQ76" s="36"/>
      <c r="AR76" s="37"/>
      <c r="AS76" s="2"/>
      <c r="AT76" s="4"/>
      <c r="AU76" s="35"/>
      <c r="AV76" s="36"/>
      <c r="AW76" s="37"/>
      <c r="AX76" s="2"/>
      <c r="AY76" s="4"/>
      <c r="AZ76" s="35"/>
      <c r="BA76" s="36"/>
      <c r="BB76" s="37"/>
      <c r="BC76" s="2"/>
      <c r="BD76" s="4"/>
      <c r="BE76" s="35"/>
      <c r="BF76" s="36"/>
      <c r="BG76" s="37"/>
      <c r="BH76" s="2"/>
      <c r="BI76" s="4"/>
      <c r="BJ76" s="35"/>
      <c r="BK76" s="36"/>
      <c r="BL76" s="37"/>
      <c r="BM76" s="2"/>
      <c r="BN76" s="4"/>
      <c r="BO76" s="35"/>
      <c r="BP76" s="36"/>
      <c r="BQ76" s="37"/>
      <c r="BR76" s="2"/>
      <c r="BS76" s="4"/>
      <c r="BT76" s="29"/>
      <c r="BU76" s="30"/>
      <c r="BV76" s="30"/>
      <c r="BW76" s="30"/>
      <c r="BX76" s="31"/>
      <c r="BY76" s="35"/>
      <c r="BZ76" s="36"/>
      <c r="CA76" s="37"/>
      <c r="CB76" s="2"/>
      <c r="CC76" s="4"/>
      <c r="CD76" s="35"/>
      <c r="CE76" s="36"/>
      <c r="CF76" s="37"/>
      <c r="CG76" s="2"/>
      <c r="CH76" s="4"/>
      <c r="CI76" s="35"/>
      <c r="CJ76" s="36"/>
      <c r="CK76" s="37"/>
      <c r="CL76" s="2"/>
      <c r="CM76" s="4"/>
      <c r="CN76" s="35"/>
      <c r="CO76" s="36"/>
      <c r="CP76" s="37"/>
      <c r="CQ76" s="2"/>
      <c r="CR76" s="4"/>
      <c r="CS76" s="35"/>
      <c r="CT76" s="36"/>
      <c r="CU76" s="37"/>
      <c r="CV76" s="2"/>
      <c r="CW76" s="4"/>
      <c r="CX76" s="35"/>
      <c r="CY76" s="36"/>
      <c r="CZ76" s="37"/>
      <c r="DA76" s="2"/>
      <c r="DB76" s="4"/>
      <c r="DC76" s="35"/>
      <c r="DD76" s="36"/>
      <c r="DE76" s="37"/>
      <c r="DF76" s="2"/>
      <c r="DG76" s="4"/>
      <c r="DH76" s="23">
        <f t="shared" si="1"/>
        <v>0</v>
      </c>
      <c r="DI76" s="23"/>
    </row>
    <row r="77" spans="1:113" ht="15.75" thickBot="1" x14ac:dyDescent="0.3">
      <c r="A77" s="820"/>
      <c r="B77" s="815"/>
      <c r="C77" s="817"/>
      <c r="D77" s="817"/>
      <c r="E77" s="51"/>
      <c r="F77" s="19" t="s">
        <v>29</v>
      </c>
      <c r="G77" s="38"/>
      <c r="H77" s="39"/>
      <c r="I77" s="41"/>
      <c r="J77" s="5"/>
      <c r="K77" s="6"/>
      <c r="L77" s="38"/>
      <c r="M77" s="39"/>
      <c r="N77" s="41"/>
      <c r="O77" s="5"/>
      <c r="P77" s="6"/>
      <c r="Q77" s="38"/>
      <c r="R77" s="39"/>
      <c r="S77" s="41"/>
      <c r="T77" s="5"/>
      <c r="U77" s="6"/>
      <c r="V77" s="38"/>
      <c r="W77" s="39"/>
      <c r="X77" s="41"/>
      <c r="Y77" s="5"/>
      <c r="Z77" s="6"/>
      <c r="AA77" s="38"/>
      <c r="AB77" s="39"/>
      <c r="AC77" s="41"/>
      <c r="AD77" s="5"/>
      <c r="AE77" s="6"/>
      <c r="AF77" s="38"/>
      <c r="AG77" s="39"/>
      <c r="AH77" s="41"/>
      <c r="AI77" s="5"/>
      <c r="AJ77" s="6"/>
      <c r="AK77" s="38"/>
      <c r="AL77" s="39"/>
      <c r="AM77" s="41"/>
      <c r="AN77" s="5"/>
      <c r="AO77" s="6"/>
      <c r="AP77" s="38"/>
      <c r="AQ77" s="39"/>
      <c r="AR77" s="41"/>
      <c r="AS77" s="5"/>
      <c r="AT77" s="6"/>
      <c r="AU77" s="38"/>
      <c r="AV77" s="39"/>
      <c r="AW77" s="41"/>
      <c r="AX77" s="5"/>
      <c r="AY77" s="6"/>
      <c r="AZ77" s="38"/>
      <c r="BA77" s="39"/>
      <c r="BB77" s="41"/>
      <c r="BC77" s="5"/>
      <c r="BD77" s="6"/>
      <c r="BE77" s="38"/>
      <c r="BF77" s="39"/>
      <c r="BG77" s="41"/>
      <c r="BH77" s="5"/>
      <c r="BI77" s="6"/>
      <c r="BJ77" s="38"/>
      <c r="BK77" s="39"/>
      <c r="BL77" s="41"/>
      <c r="BM77" s="5"/>
      <c r="BN77" s="6"/>
      <c r="BO77" s="38"/>
      <c r="BP77" s="39"/>
      <c r="BQ77" s="41"/>
      <c r="BR77" s="5"/>
      <c r="BS77" s="6"/>
      <c r="BT77" s="38"/>
      <c r="BU77" s="39"/>
      <c r="BV77" s="39"/>
      <c r="BW77" s="39"/>
      <c r="BX77" s="40"/>
      <c r="BY77" s="38"/>
      <c r="BZ77" s="39"/>
      <c r="CA77" s="41"/>
      <c r="CB77" s="5"/>
      <c r="CC77" s="6"/>
      <c r="CD77" s="38"/>
      <c r="CE77" s="39"/>
      <c r="CF77" s="41"/>
      <c r="CG77" s="5"/>
      <c r="CH77" s="6"/>
      <c r="CI77" s="38"/>
      <c r="CJ77" s="39"/>
      <c r="CK77" s="41"/>
      <c r="CL77" s="5"/>
      <c r="CM77" s="6"/>
      <c r="CN77" s="38"/>
      <c r="CO77" s="39"/>
      <c r="CP77" s="41"/>
      <c r="CQ77" s="5"/>
      <c r="CR77" s="6"/>
      <c r="CS77" s="38"/>
      <c r="CT77" s="39"/>
      <c r="CU77" s="41"/>
      <c r="CV77" s="5"/>
      <c r="CW77" s="6"/>
      <c r="CX77" s="38"/>
      <c r="CY77" s="39"/>
      <c r="CZ77" s="41"/>
      <c r="DA77" s="5"/>
      <c r="DB77" s="6"/>
      <c r="DC77" s="38"/>
      <c r="DD77" s="39"/>
      <c r="DE77" s="41"/>
      <c r="DF77" s="5"/>
      <c r="DG77" s="6"/>
      <c r="DH77" s="24">
        <f t="shared" si="1"/>
        <v>0</v>
      </c>
      <c r="DI77" s="24"/>
    </row>
    <row r="78" spans="1:113" ht="15" customHeight="1" x14ac:dyDescent="0.25">
      <c r="A78" s="818" t="s">
        <v>23</v>
      </c>
      <c r="B78" s="808" t="s">
        <v>1</v>
      </c>
      <c r="C78" s="811"/>
      <c r="D78" s="811"/>
      <c r="E78" s="56"/>
      <c r="F78" s="17" t="s">
        <v>27</v>
      </c>
      <c r="G78" s="8"/>
      <c r="H78" s="3"/>
      <c r="I78" s="3"/>
      <c r="J78" s="28"/>
      <c r="K78" s="27"/>
      <c r="L78" s="8"/>
      <c r="M78" s="3"/>
      <c r="N78" s="3"/>
      <c r="O78" s="28"/>
      <c r="P78" s="27"/>
      <c r="Q78" s="8"/>
      <c r="R78" s="3"/>
      <c r="S78" s="3"/>
      <c r="T78" s="28"/>
      <c r="U78" s="27"/>
      <c r="V78" s="8"/>
      <c r="W78" s="3"/>
      <c r="X78" s="3"/>
      <c r="Y78" s="28"/>
      <c r="Z78" s="27"/>
      <c r="AA78" s="8"/>
      <c r="AB78" s="3"/>
      <c r="AC78" s="3"/>
      <c r="AD78" s="28"/>
      <c r="AE78" s="27"/>
      <c r="AF78" s="8"/>
      <c r="AG78" s="3"/>
      <c r="AH78" s="3"/>
      <c r="AI78" s="28"/>
      <c r="AJ78" s="27"/>
      <c r="AK78" s="8"/>
      <c r="AL78" s="3"/>
      <c r="AM78" s="3"/>
      <c r="AN78" s="28"/>
      <c r="AO78" s="27"/>
      <c r="AP78" s="8"/>
      <c r="AQ78" s="3"/>
      <c r="AR78" s="3"/>
      <c r="AS78" s="28"/>
      <c r="AT78" s="27"/>
      <c r="AU78" s="8"/>
      <c r="AV78" s="3"/>
      <c r="AW78" s="3"/>
      <c r="AX78" s="28"/>
      <c r="AY78" s="27"/>
      <c r="AZ78" s="8"/>
      <c r="BA78" s="3"/>
      <c r="BB78" s="3"/>
      <c r="BC78" s="28"/>
      <c r="BD78" s="27"/>
      <c r="BE78" s="8"/>
      <c r="BF78" s="3"/>
      <c r="BG78" s="3"/>
      <c r="BH78" s="28"/>
      <c r="BI78" s="27"/>
      <c r="BJ78" s="8"/>
      <c r="BK78" s="3"/>
      <c r="BL78" s="3"/>
      <c r="BM78" s="28"/>
      <c r="BN78" s="27"/>
      <c r="BO78" s="8"/>
      <c r="BP78" s="3"/>
      <c r="BQ78" s="3"/>
      <c r="BR78" s="28"/>
      <c r="BS78" s="27"/>
      <c r="BT78" s="8"/>
      <c r="BU78" s="3"/>
      <c r="BV78" s="3"/>
      <c r="BW78" s="28"/>
      <c r="BX78" s="27"/>
      <c r="BY78" s="25"/>
      <c r="BZ78" s="26"/>
      <c r="CA78" s="26"/>
      <c r="CB78" s="26"/>
      <c r="CC78" s="27"/>
      <c r="CD78" s="8"/>
      <c r="CE78" s="3"/>
      <c r="CF78" s="3"/>
      <c r="CG78" s="28"/>
      <c r="CH78" s="27"/>
      <c r="CI78" s="8"/>
      <c r="CJ78" s="3"/>
      <c r="CK78" s="3"/>
      <c r="CL78" s="28"/>
      <c r="CM78" s="27"/>
      <c r="CN78" s="8"/>
      <c r="CO78" s="3"/>
      <c r="CP78" s="3"/>
      <c r="CQ78" s="28"/>
      <c r="CR78" s="27"/>
      <c r="CS78" s="8"/>
      <c r="CT78" s="3"/>
      <c r="CU78" s="3"/>
      <c r="CV78" s="28"/>
      <c r="CW78" s="27"/>
      <c r="CX78" s="8"/>
      <c r="CY78" s="3"/>
      <c r="CZ78" s="3"/>
      <c r="DA78" s="28"/>
      <c r="DB78" s="27"/>
      <c r="DC78" s="8"/>
      <c r="DD78" s="3"/>
      <c r="DE78" s="3"/>
      <c r="DF78" s="28"/>
      <c r="DG78" s="27"/>
      <c r="DH78" s="22">
        <f t="shared" si="1"/>
        <v>0</v>
      </c>
      <c r="DI78" s="22"/>
    </row>
    <row r="79" spans="1:113" x14ac:dyDescent="0.25">
      <c r="A79" s="819"/>
      <c r="B79" s="809"/>
      <c r="C79" s="812"/>
      <c r="D79" s="812"/>
      <c r="E79" s="55"/>
      <c r="F79" s="18" t="s">
        <v>2</v>
      </c>
      <c r="G79" s="7"/>
      <c r="H79" s="2"/>
      <c r="I79" s="2"/>
      <c r="J79" s="32"/>
      <c r="K79" s="31"/>
      <c r="L79" s="7"/>
      <c r="M79" s="2"/>
      <c r="N79" s="2"/>
      <c r="O79" s="32"/>
      <c r="P79" s="31"/>
      <c r="Q79" s="7"/>
      <c r="R79" s="2"/>
      <c r="S79" s="2"/>
      <c r="T79" s="32"/>
      <c r="U79" s="31"/>
      <c r="V79" s="7"/>
      <c r="W79" s="2"/>
      <c r="X79" s="2"/>
      <c r="Y79" s="32"/>
      <c r="Z79" s="31"/>
      <c r="AA79" s="7"/>
      <c r="AB79" s="2"/>
      <c r="AC79" s="2"/>
      <c r="AD79" s="32"/>
      <c r="AE79" s="31"/>
      <c r="AF79" s="7"/>
      <c r="AG79" s="2"/>
      <c r="AH79" s="2"/>
      <c r="AI79" s="32"/>
      <c r="AJ79" s="31"/>
      <c r="AK79" s="7"/>
      <c r="AL79" s="2"/>
      <c r="AM79" s="2"/>
      <c r="AN79" s="32"/>
      <c r="AO79" s="31"/>
      <c r="AP79" s="7"/>
      <c r="AQ79" s="2"/>
      <c r="AR79" s="2"/>
      <c r="AS79" s="32"/>
      <c r="AT79" s="31"/>
      <c r="AU79" s="7"/>
      <c r="AV79" s="2"/>
      <c r="AW79" s="2"/>
      <c r="AX79" s="32"/>
      <c r="AY79" s="31"/>
      <c r="AZ79" s="7"/>
      <c r="BA79" s="2"/>
      <c r="BB79" s="2"/>
      <c r="BC79" s="32"/>
      <c r="BD79" s="31"/>
      <c r="BE79" s="7"/>
      <c r="BF79" s="2"/>
      <c r="BG79" s="2"/>
      <c r="BH79" s="32"/>
      <c r="BI79" s="31"/>
      <c r="BJ79" s="7"/>
      <c r="BK79" s="2"/>
      <c r="BL79" s="2"/>
      <c r="BM79" s="32"/>
      <c r="BN79" s="31"/>
      <c r="BO79" s="7"/>
      <c r="BP79" s="2"/>
      <c r="BQ79" s="2"/>
      <c r="BR79" s="32"/>
      <c r="BS79" s="31"/>
      <c r="BT79" s="7"/>
      <c r="BU79" s="2"/>
      <c r="BV79" s="2"/>
      <c r="BW79" s="32"/>
      <c r="BX79" s="31"/>
      <c r="BY79" s="29"/>
      <c r="BZ79" s="30"/>
      <c r="CA79" s="30"/>
      <c r="CB79" s="30"/>
      <c r="CC79" s="31"/>
      <c r="CD79" s="7"/>
      <c r="CE79" s="2"/>
      <c r="CF79" s="2"/>
      <c r="CG79" s="32"/>
      <c r="CH79" s="31"/>
      <c r="CI79" s="7"/>
      <c r="CJ79" s="2"/>
      <c r="CK79" s="2"/>
      <c r="CL79" s="32"/>
      <c r="CM79" s="31"/>
      <c r="CN79" s="7"/>
      <c r="CO79" s="2"/>
      <c r="CP79" s="2"/>
      <c r="CQ79" s="32"/>
      <c r="CR79" s="31"/>
      <c r="CS79" s="7"/>
      <c r="CT79" s="2"/>
      <c r="CU79" s="2"/>
      <c r="CV79" s="32"/>
      <c r="CW79" s="31"/>
      <c r="CX79" s="7"/>
      <c r="CY79" s="2"/>
      <c r="CZ79" s="2"/>
      <c r="DA79" s="32"/>
      <c r="DB79" s="31"/>
      <c r="DC79" s="7"/>
      <c r="DD79" s="2"/>
      <c r="DE79" s="2"/>
      <c r="DF79" s="32"/>
      <c r="DG79" s="31"/>
      <c r="DH79" s="23">
        <f t="shared" si="1"/>
        <v>0</v>
      </c>
      <c r="DI79" s="23"/>
    </row>
    <row r="80" spans="1:113" ht="22.5" customHeight="1" x14ac:dyDescent="0.25">
      <c r="A80" s="819"/>
      <c r="B80" s="810"/>
      <c r="C80" s="813"/>
      <c r="D80" s="813"/>
      <c r="E80" s="55"/>
      <c r="F80" s="18" t="s">
        <v>28</v>
      </c>
      <c r="G80" s="7"/>
      <c r="H80" s="2"/>
      <c r="I80" s="2"/>
      <c r="J80" s="33"/>
      <c r="K80" s="34"/>
      <c r="L80" s="7"/>
      <c r="M80" s="2"/>
      <c r="N80" s="2"/>
      <c r="O80" s="33"/>
      <c r="P80" s="34"/>
      <c r="Q80" s="7"/>
      <c r="R80" s="2"/>
      <c r="S80" s="2"/>
      <c r="T80" s="33"/>
      <c r="U80" s="34"/>
      <c r="V80" s="7"/>
      <c r="W80" s="2"/>
      <c r="X80" s="2"/>
      <c r="Y80" s="33"/>
      <c r="Z80" s="34"/>
      <c r="AA80" s="7"/>
      <c r="AB80" s="2"/>
      <c r="AC80" s="2"/>
      <c r="AD80" s="33"/>
      <c r="AE80" s="34"/>
      <c r="AF80" s="7"/>
      <c r="AG80" s="2"/>
      <c r="AH80" s="2"/>
      <c r="AI80" s="33"/>
      <c r="AJ80" s="34"/>
      <c r="AK80" s="7"/>
      <c r="AL80" s="2"/>
      <c r="AM80" s="2"/>
      <c r="AN80" s="33"/>
      <c r="AO80" s="34"/>
      <c r="AP80" s="7"/>
      <c r="AQ80" s="2"/>
      <c r="AR80" s="2"/>
      <c r="AS80" s="33"/>
      <c r="AT80" s="34"/>
      <c r="AU80" s="7"/>
      <c r="AV80" s="2"/>
      <c r="AW80" s="2"/>
      <c r="AX80" s="33"/>
      <c r="AY80" s="34"/>
      <c r="AZ80" s="7"/>
      <c r="BA80" s="2"/>
      <c r="BB80" s="2"/>
      <c r="BC80" s="33"/>
      <c r="BD80" s="34"/>
      <c r="BE80" s="7"/>
      <c r="BF80" s="2"/>
      <c r="BG80" s="2"/>
      <c r="BH80" s="33"/>
      <c r="BI80" s="34"/>
      <c r="BJ80" s="7"/>
      <c r="BK80" s="2"/>
      <c r="BL80" s="2"/>
      <c r="BM80" s="33"/>
      <c r="BN80" s="34"/>
      <c r="BO80" s="7"/>
      <c r="BP80" s="2"/>
      <c r="BQ80" s="2"/>
      <c r="BR80" s="33"/>
      <c r="BS80" s="34"/>
      <c r="BT80" s="7"/>
      <c r="BU80" s="2"/>
      <c r="BV80" s="2"/>
      <c r="BW80" s="33"/>
      <c r="BX80" s="34"/>
      <c r="BY80" s="29"/>
      <c r="BZ80" s="30"/>
      <c r="CA80" s="30"/>
      <c r="CB80" s="30"/>
      <c r="CC80" s="31"/>
      <c r="CD80" s="7"/>
      <c r="CE80" s="2"/>
      <c r="CF80" s="2"/>
      <c r="CG80" s="33"/>
      <c r="CH80" s="34"/>
      <c r="CI80" s="7"/>
      <c r="CJ80" s="2"/>
      <c r="CK80" s="2"/>
      <c r="CL80" s="33"/>
      <c r="CM80" s="34"/>
      <c r="CN80" s="7"/>
      <c r="CO80" s="2"/>
      <c r="CP80" s="2"/>
      <c r="CQ80" s="33"/>
      <c r="CR80" s="34"/>
      <c r="CS80" s="7"/>
      <c r="CT80" s="2"/>
      <c r="CU80" s="2"/>
      <c r="CV80" s="33"/>
      <c r="CW80" s="34"/>
      <c r="CX80" s="7"/>
      <c r="CY80" s="2"/>
      <c r="CZ80" s="2"/>
      <c r="DA80" s="33"/>
      <c r="DB80" s="34"/>
      <c r="DC80" s="7"/>
      <c r="DD80" s="2"/>
      <c r="DE80" s="2"/>
      <c r="DF80" s="33"/>
      <c r="DG80" s="34"/>
      <c r="DH80" s="23">
        <f t="shared" si="1"/>
        <v>0</v>
      </c>
      <c r="DI80" s="23"/>
    </row>
    <row r="81" spans="1:113" x14ac:dyDescent="0.25">
      <c r="A81" s="819"/>
      <c r="B81" s="814" t="s">
        <v>3</v>
      </c>
      <c r="C81" s="816"/>
      <c r="D81" s="816"/>
      <c r="E81" s="55"/>
      <c r="F81" s="57" t="s">
        <v>2</v>
      </c>
      <c r="G81" s="35"/>
      <c r="H81" s="36"/>
      <c r="I81" s="37"/>
      <c r="J81" s="2"/>
      <c r="K81" s="4"/>
      <c r="L81" s="35"/>
      <c r="M81" s="36"/>
      <c r="N81" s="37"/>
      <c r="O81" s="2"/>
      <c r="P81" s="4"/>
      <c r="Q81" s="35"/>
      <c r="R81" s="36"/>
      <c r="S81" s="37"/>
      <c r="T81" s="2"/>
      <c r="U81" s="4"/>
      <c r="V81" s="35"/>
      <c r="W81" s="36"/>
      <c r="X81" s="37"/>
      <c r="Y81" s="2"/>
      <c r="Z81" s="4"/>
      <c r="AA81" s="35"/>
      <c r="AB81" s="36"/>
      <c r="AC81" s="37"/>
      <c r="AD81" s="2"/>
      <c r="AE81" s="4"/>
      <c r="AF81" s="35"/>
      <c r="AG81" s="36"/>
      <c r="AH81" s="37"/>
      <c r="AI81" s="2"/>
      <c r="AJ81" s="4"/>
      <c r="AK81" s="35"/>
      <c r="AL81" s="36"/>
      <c r="AM81" s="37"/>
      <c r="AN81" s="2"/>
      <c r="AO81" s="4"/>
      <c r="AP81" s="35"/>
      <c r="AQ81" s="36"/>
      <c r="AR81" s="37"/>
      <c r="AS81" s="2"/>
      <c r="AT81" s="4"/>
      <c r="AU81" s="35"/>
      <c r="AV81" s="36"/>
      <c r="AW81" s="37"/>
      <c r="AX81" s="2"/>
      <c r="AY81" s="4"/>
      <c r="AZ81" s="35"/>
      <c r="BA81" s="36"/>
      <c r="BB81" s="37"/>
      <c r="BC81" s="2"/>
      <c r="BD81" s="4"/>
      <c r="BE81" s="35"/>
      <c r="BF81" s="36"/>
      <c r="BG81" s="37"/>
      <c r="BH81" s="2"/>
      <c r="BI81" s="4"/>
      <c r="BJ81" s="35"/>
      <c r="BK81" s="36"/>
      <c r="BL81" s="37"/>
      <c r="BM81" s="2"/>
      <c r="BN81" s="4"/>
      <c r="BO81" s="35"/>
      <c r="BP81" s="36"/>
      <c r="BQ81" s="37"/>
      <c r="BR81" s="2"/>
      <c r="BS81" s="4"/>
      <c r="BT81" s="35"/>
      <c r="BU81" s="36"/>
      <c r="BV81" s="37"/>
      <c r="BW81" s="2"/>
      <c r="BX81" s="4"/>
      <c r="BY81" s="29"/>
      <c r="BZ81" s="30"/>
      <c r="CA81" s="30"/>
      <c r="CB81" s="30"/>
      <c r="CC81" s="31"/>
      <c r="CD81" s="35"/>
      <c r="CE81" s="36"/>
      <c r="CF81" s="37"/>
      <c r="CG81" s="2"/>
      <c r="CH81" s="4"/>
      <c r="CI81" s="35"/>
      <c r="CJ81" s="36"/>
      <c r="CK81" s="37"/>
      <c r="CL81" s="2"/>
      <c r="CM81" s="4"/>
      <c r="CN81" s="35"/>
      <c r="CO81" s="36"/>
      <c r="CP81" s="37"/>
      <c r="CQ81" s="2"/>
      <c r="CR81" s="4"/>
      <c r="CS81" s="35"/>
      <c r="CT81" s="36"/>
      <c r="CU81" s="37"/>
      <c r="CV81" s="2"/>
      <c r="CW81" s="4"/>
      <c r="CX81" s="35"/>
      <c r="CY81" s="36"/>
      <c r="CZ81" s="37"/>
      <c r="DA81" s="2"/>
      <c r="DB81" s="4"/>
      <c r="DC81" s="35"/>
      <c r="DD81" s="36"/>
      <c r="DE81" s="37"/>
      <c r="DF81" s="2"/>
      <c r="DG81" s="4"/>
      <c r="DH81" s="23">
        <f t="shared" si="1"/>
        <v>0</v>
      </c>
      <c r="DI81" s="23"/>
    </row>
    <row r="82" spans="1:113" ht="15.75" thickBot="1" x14ac:dyDescent="0.3">
      <c r="A82" s="820"/>
      <c r="B82" s="815"/>
      <c r="C82" s="817"/>
      <c r="D82" s="817"/>
      <c r="E82" s="51"/>
      <c r="F82" s="19" t="s">
        <v>29</v>
      </c>
      <c r="G82" s="38"/>
      <c r="H82" s="39"/>
      <c r="I82" s="41"/>
      <c r="J82" s="5"/>
      <c r="K82" s="6"/>
      <c r="L82" s="38"/>
      <c r="M82" s="39"/>
      <c r="N82" s="41"/>
      <c r="O82" s="5"/>
      <c r="P82" s="6"/>
      <c r="Q82" s="38"/>
      <c r="R82" s="39"/>
      <c r="S82" s="41"/>
      <c r="T82" s="5"/>
      <c r="U82" s="6"/>
      <c r="V82" s="38"/>
      <c r="W82" s="39"/>
      <c r="X82" s="41"/>
      <c r="Y82" s="5"/>
      <c r="Z82" s="6"/>
      <c r="AA82" s="38"/>
      <c r="AB82" s="39"/>
      <c r="AC82" s="41"/>
      <c r="AD82" s="5"/>
      <c r="AE82" s="6"/>
      <c r="AF82" s="38"/>
      <c r="AG82" s="39"/>
      <c r="AH82" s="41"/>
      <c r="AI82" s="5"/>
      <c r="AJ82" s="6"/>
      <c r="AK82" s="38"/>
      <c r="AL82" s="39"/>
      <c r="AM82" s="41"/>
      <c r="AN82" s="5"/>
      <c r="AO82" s="6"/>
      <c r="AP82" s="38"/>
      <c r="AQ82" s="39"/>
      <c r="AR82" s="41"/>
      <c r="AS82" s="5"/>
      <c r="AT82" s="6"/>
      <c r="AU82" s="38"/>
      <c r="AV82" s="39"/>
      <c r="AW82" s="41"/>
      <c r="AX82" s="5"/>
      <c r="AY82" s="6"/>
      <c r="AZ82" s="38"/>
      <c r="BA82" s="39"/>
      <c r="BB82" s="41"/>
      <c r="BC82" s="5"/>
      <c r="BD82" s="6"/>
      <c r="BE82" s="38"/>
      <c r="BF82" s="39"/>
      <c r="BG82" s="41"/>
      <c r="BH82" s="5"/>
      <c r="BI82" s="6"/>
      <c r="BJ82" s="38"/>
      <c r="BK82" s="39"/>
      <c r="BL82" s="41"/>
      <c r="BM82" s="5"/>
      <c r="BN82" s="6"/>
      <c r="BO82" s="38"/>
      <c r="BP82" s="39"/>
      <c r="BQ82" s="41"/>
      <c r="BR82" s="5"/>
      <c r="BS82" s="6"/>
      <c r="BT82" s="38"/>
      <c r="BU82" s="39"/>
      <c r="BV82" s="41"/>
      <c r="BW82" s="5"/>
      <c r="BX82" s="6"/>
      <c r="BY82" s="38"/>
      <c r="BZ82" s="39"/>
      <c r="CA82" s="39"/>
      <c r="CB82" s="39"/>
      <c r="CC82" s="40"/>
      <c r="CD82" s="38"/>
      <c r="CE82" s="39"/>
      <c r="CF82" s="41"/>
      <c r="CG82" s="5"/>
      <c r="CH82" s="6"/>
      <c r="CI82" s="38"/>
      <c r="CJ82" s="39"/>
      <c r="CK82" s="41"/>
      <c r="CL82" s="5"/>
      <c r="CM82" s="6"/>
      <c r="CN82" s="38"/>
      <c r="CO82" s="39"/>
      <c r="CP82" s="41"/>
      <c r="CQ82" s="5"/>
      <c r="CR82" s="6"/>
      <c r="CS82" s="38"/>
      <c r="CT82" s="39"/>
      <c r="CU82" s="41"/>
      <c r="CV82" s="5"/>
      <c r="CW82" s="6"/>
      <c r="CX82" s="38"/>
      <c r="CY82" s="39"/>
      <c r="CZ82" s="41"/>
      <c r="DA82" s="5"/>
      <c r="DB82" s="6"/>
      <c r="DC82" s="38"/>
      <c r="DD82" s="39"/>
      <c r="DE82" s="41"/>
      <c r="DF82" s="5"/>
      <c r="DG82" s="6"/>
      <c r="DH82" s="24">
        <f t="shared" si="1"/>
        <v>0</v>
      </c>
      <c r="DI82" s="24"/>
    </row>
    <row r="83" spans="1:113" ht="15" customHeight="1" x14ac:dyDescent="0.25">
      <c r="A83" s="818" t="s">
        <v>14</v>
      </c>
      <c r="B83" s="808" t="s">
        <v>1</v>
      </c>
      <c r="C83" s="811"/>
      <c r="D83" s="811"/>
      <c r="E83" s="56"/>
      <c r="F83" s="17" t="s">
        <v>27</v>
      </c>
      <c r="G83" s="8"/>
      <c r="H83" s="3"/>
      <c r="I83" s="3"/>
      <c r="J83" s="28"/>
      <c r="K83" s="27"/>
      <c r="L83" s="8"/>
      <c r="M83" s="3"/>
      <c r="N83" s="3"/>
      <c r="O83" s="28"/>
      <c r="P83" s="27"/>
      <c r="Q83" s="8"/>
      <c r="R83" s="3"/>
      <c r="S83" s="3"/>
      <c r="T83" s="28"/>
      <c r="U83" s="27"/>
      <c r="V83" s="8"/>
      <c r="W83" s="3"/>
      <c r="X83" s="3"/>
      <c r="Y83" s="28"/>
      <c r="Z83" s="27"/>
      <c r="AA83" s="8"/>
      <c r="AB83" s="3"/>
      <c r="AC83" s="3"/>
      <c r="AD83" s="28"/>
      <c r="AE83" s="27"/>
      <c r="AF83" s="8"/>
      <c r="AG83" s="3"/>
      <c r="AH83" s="3"/>
      <c r="AI83" s="28"/>
      <c r="AJ83" s="27"/>
      <c r="AK83" s="8"/>
      <c r="AL83" s="3"/>
      <c r="AM83" s="3"/>
      <c r="AN83" s="28"/>
      <c r="AO83" s="27"/>
      <c r="AP83" s="8"/>
      <c r="AQ83" s="3"/>
      <c r="AR83" s="3"/>
      <c r="AS83" s="28"/>
      <c r="AT83" s="27"/>
      <c r="AU83" s="8"/>
      <c r="AV83" s="3"/>
      <c r="AW83" s="3"/>
      <c r="AX83" s="28"/>
      <c r="AY83" s="27"/>
      <c r="AZ83" s="8"/>
      <c r="BA83" s="3"/>
      <c r="BB83" s="3"/>
      <c r="BC83" s="28"/>
      <c r="BD83" s="27"/>
      <c r="BE83" s="8"/>
      <c r="BF83" s="3"/>
      <c r="BG83" s="3"/>
      <c r="BH83" s="28"/>
      <c r="BI83" s="27"/>
      <c r="BJ83" s="8"/>
      <c r="BK83" s="3"/>
      <c r="BL83" s="3"/>
      <c r="BM83" s="28"/>
      <c r="BN83" s="27"/>
      <c r="BO83" s="8"/>
      <c r="BP83" s="3"/>
      <c r="BQ83" s="3"/>
      <c r="BR83" s="28"/>
      <c r="BS83" s="27"/>
      <c r="BT83" s="8"/>
      <c r="BU83" s="3"/>
      <c r="BV83" s="3"/>
      <c r="BW83" s="28"/>
      <c r="BX83" s="27"/>
      <c r="BY83" s="8"/>
      <c r="BZ83" s="3"/>
      <c r="CA83" s="3"/>
      <c r="CB83" s="28"/>
      <c r="CC83" s="27"/>
      <c r="CD83" s="25"/>
      <c r="CE83" s="26"/>
      <c r="CF83" s="26"/>
      <c r="CG83" s="26"/>
      <c r="CH83" s="27"/>
      <c r="CI83" s="8"/>
      <c r="CJ83" s="3"/>
      <c r="CK83" s="3"/>
      <c r="CL83" s="28"/>
      <c r="CM83" s="27"/>
      <c r="CN83" s="8"/>
      <c r="CO83" s="3"/>
      <c r="CP83" s="3"/>
      <c r="CQ83" s="28"/>
      <c r="CR83" s="27"/>
      <c r="CS83" s="8"/>
      <c r="CT83" s="3"/>
      <c r="CU83" s="3"/>
      <c r="CV83" s="28"/>
      <c r="CW83" s="27"/>
      <c r="CX83" s="8"/>
      <c r="CY83" s="3"/>
      <c r="CZ83" s="3"/>
      <c r="DA83" s="28"/>
      <c r="DB83" s="27"/>
      <c r="DC83" s="8"/>
      <c r="DD83" s="3"/>
      <c r="DE83" s="3"/>
      <c r="DF83" s="28"/>
      <c r="DG83" s="27"/>
      <c r="DH83" s="22">
        <f t="shared" si="1"/>
        <v>0</v>
      </c>
      <c r="DI83" s="22"/>
    </row>
    <row r="84" spans="1:113" x14ac:dyDescent="0.25">
      <c r="A84" s="819"/>
      <c r="B84" s="809"/>
      <c r="C84" s="812"/>
      <c r="D84" s="812"/>
      <c r="E84" s="55"/>
      <c r="F84" s="18" t="s">
        <v>2</v>
      </c>
      <c r="G84" s="7"/>
      <c r="H84" s="2"/>
      <c r="I84" s="2"/>
      <c r="J84" s="32"/>
      <c r="K84" s="31"/>
      <c r="L84" s="7"/>
      <c r="M84" s="2"/>
      <c r="N84" s="2"/>
      <c r="O84" s="32"/>
      <c r="P84" s="31"/>
      <c r="Q84" s="7"/>
      <c r="R84" s="2"/>
      <c r="S84" s="2"/>
      <c r="T84" s="32"/>
      <c r="U84" s="31"/>
      <c r="V84" s="7"/>
      <c r="W84" s="2"/>
      <c r="X84" s="2"/>
      <c r="Y84" s="32"/>
      <c r="Z84" s="31"/>
      <c r="AA84" s="7"/>
      <c r="AB84" s="2"/>
      <c r="AC84" s="2"/>
      <c r="AD84" s="32"/>
      <c r="AE84" s="31"/>
      <c r="AF84" s="7"/>
      <c r="AG84" s="2"/>
      <c r="AH84" s="2"/>
      <c r="AI84" s="32"/>
      <c r="AJ84" s="31"/>
      <c r="AK84" s="7"/>
      <c r="AL84" s="2"/>
      <c r="AM84" s="2"/>
      <c r="AN84" s="32"/>
      <c r="AO84" s="31"/>
      <c r="AP84" s="7"/>
      <c r="AQ84" s="2"/>
      <c r="AR84" s="2"/>
      <c r="AS84" s="32"/>
      <c r="AT84" s="31"/>
      <c r="AU84" s="7"/>
      <c r="AV84" s="2"/>
      <c r="AW84" s="2"/>
      <c r="AX84" s="32"/>
      <c r="AY84" s="31"/>
      <c r="AZ84" s="7"/>
      <c r="BA84" s="2"/>
      <c r="BB84" s="2"/>
      <c r="BC84" s="32"/>
      <c r="BD84" s="31"/>
      <c r="BE84" s="7"/>
      <c r="BF84" s="2"/>
      <c r="BG84" s="2"/>
      <c r="BH84" s="32"/>
      <c r="BI84" s="31"/>
      <c r="BJ84" s="7"/>
      <c r="BK84" s="2"/>
      <c r="BL84" s="2"/>
      <c r="BM84" s="32"/>
      <c r="BN84" s="31"/>
      <c r="BO84" s="7"/>
      <c r="BP84" s="2"/>
      <c r="BQ84" s="2"/>
      <c r="BR84" s="32"/>
      <c r="BS84" s="31"/>
      <c r="BT84" s="7"/>
      <c r="BU84" s="2"/>
      <c r="BV84" s="2"/>
      <c r="BW84" s="32"/>
      <c r="BX84" s="31"/>
      <c r="BY84" s="7"/>
      <c r="BZ84" s="2"/>
      <c r="CA84" s="2"/>
      <c r="CB84" s="32"/>
      <c r="CC84" s="31"/>
      <c r="CD84" s="29"/>
      <c r="CE84" s="30"/>
      <c r="CF84" s="30"/>
      <c r="CG84" s="30"/>
      <c r="CH84" s="31"/>
      <c r="CI84" s="7"/>
      <c r="CJ84" s="2"/>
      <c r="CK84" s="2"/>
      <c r="CL84" s="32"/>
      <c r="CM84" s="31"/>
      <c r="CN84" s="7"/>
      <c r="CO84" s="2"/>
      <c r="CP84" s="2"/>
      <c r="CQ84" s="32"/>
      <c r="CR84" s="31"/>
      <c r="CS84" s="7"/>
      <c r="CT84" s="2"/>
      <c r="CU84" s="2"/>
      <c r="CV84" s="32"/>
      <c r="CW84" s="31"/>
      <c r="CX84" s="7"/>
      <c r="CY84" s="2"/>
      <c r="CZ84" s="2"/>
      <c r="DA84" s="32"/>
      <c r="DB84" s="31"/>
      <c r="DC84" s="7"/>
      <c r="DD84" s="2"/>
      <c r="DE84" s="2"/>
      <c r="DF84" s="32"/>
      <c r="DG84" s="31"/>
      <c r="DH84" s="23">
        <f t="shared" si="1"/>
        <v>0</v>
      </c>
      <c r="DI84" s="23"/>
    </row>
    <row r="85" spans="1:113" ht="22.5" customHeight="1" x14ac:dyDescent="0.25">
      <c r="A85" s="819"/>
      <c r="B85" s="810"/>
      <c r="C85" s="813"/>
      <c r="D85" s="813"/>
      <c r="E85" s="55"/>
      <c r="F85" s="18" t="s">
        <v>28</v>
      </c>
      <c r="G85" s="7"/>
      <c r="H85" s="2"/>
      <c r="I85" s="2"/>
      <c r="J85" s="33"/>
      <c r="K85" s="34"/>
      <c r="L85" s="7"/>
      <c r="M85" s="2"/>
      <c r="N85" s="2"/>
      <c r="O85" s="33"/>
      <c r="P85" s="34"/>
      <c r="Q85" s="7"/>
      <c r="R85" s="2"/>
      <c r="S85" s="2"/>
      <c r="T85" s="33"/>
      <c r="U85" s="34"/>
      <c r="V85" s="7"/>
      <c r="W85" s="2"/>
      <c r="X85" s="2"/>
      <c r="Y85" s="33"/>
      <c r="Z85" s="34"/>
      <c r="AA85" s="7"/>
      <c r="AB85" s="2"/>
      <c r="AC85" s="2"/>
      <c r="AD85" s="33"/>
      <c r="AE85" s="34"/>
      <c r="AF85" s="7"/>
      <c r="AG85" s="2"/>
      <c r="AH85" s="2"/>
      <c r="AI85" s="33"/>
      <c r="AJ85" s="34"/>
      <c r="AK85" s="7"/>
      <c r="AL85" s="2"/>
      <c r="AM85" s="2"/>
      <c r="AN85" s="33"/>
      <c r="AO85" s="34"/>
      <c r="AP85" s="7"/>
      <c r="AQ85" s="2"/>
      <c r="AR85" s="2"/>
      <c r="AS85" s="33"/>
      <c r="AT85" s="34"/>
      <c r="AU85" s="7"/>
      <c r="AV85" s="2"/>
      <c r="AW85" s="2"/>
      <c r="AX85" s="33"/>
      <c r="AY85" s="34"/>
      <c r="AZ85" s="7"/>
      <c r="BA85" s="2"/>
      <c r="BB85" s="2"/>
      <c r="BC85" s="33"/>
      <c r="BD85" s="34"/>
      <c r="BE85" s="7"/>
      <c r="BF85" s="2"/>
      <c r="BG85" s="2"/>
      <c r="BH85" s="33"/>
      <c r="BI85" s="34"/>
      <c r="BJ85" s="7"/>
      <c r="BK85" s="2"/>
      <c r="BL85" s="2"/>
      <c r="BM85" s="33"/>
      <c r="BN85" s="34"/>
      <c r="BO85" s="7"/>
      <c r="BP85" s="2"/>
      <c r="BQ85" s="2"/>
      <c r="BR85" s="33"/>
      <c r="BS85" s="34"/>
      <c r="BT85" s="7"/>
      <c r="BU85" s="2"/>
      <c r="BV85" s="2"/>
      <c r="BW85" s="33"/>
      <c r="BX85" s="34"/>
      <c r="BY85" s="7"/>
      <c r="BZ85" s="2"/>
      <c r="CA85" s="2"/>
      <c r="CB85" s="33"/>
      <c r="CC85" s="34"/>
      <c r="CD85" s="29"/>
      <c r="CE85" s="30"/>
      <c r="CF85" s="30"/>
      <c r="CG85" s="30"/>
      <c r="CH85" s="31"/>
      <c r="CI85" s="7"/>
      <c r="CJ85" s="2"/>
      <c r="CK85" s="2"/>
      <c r="CL85" s="33"/>
      <c r="CM85" s="34"/>
      <c r="CN85" s="7"/>
      <c r="CO85" s="2"/>
      <c r="CP85" s="2"/>
      <c r="CQ85" s="33"/>
      <c r="CR85" s="34"/>
      <c r="CS85" s="7"/>
      <c r="CT85" s="2"/>
      <c r="CU85" s="2"/>
      <c r="CV85" s="33"/>
      <c r="CW85" s="34"/>
      <c r="CX85" s="7"/>
      <c r="CY85" s="2"/>
      <c r="CZ85" s="2"/>
      <c r="DA85" s="33"/>
      <c r="DB85" s="34"/>
      <c r="DC85" s="7"/>
      <c r="DD85" s="2"/>
      <c r="DE85" s="2"/>
      <c r="DF85" s="33"/>
      <c r="DG85" s="34"/>
      <c r="DH85" s="23">
        <f t="shared" si="1"/>
        <v>0</v>
      </c>
      <c r="DI85" s="23"/>
    </row>
    <row r="86" spans="1:113" x14ac:dyDescent="0.25">
      <c r="A86" s="819"/>
      <c r="B86" s="814" t="s">
        <v>3</v>
      </c>
      <c r="C86" s="816"/>
      <c r="D86" s="816"/>
      <c r="E86" s="55"/>
      <c r="F86" s="57" t="s">
        <v>2</v>
      </c>
      <c r="G86" s="35"/>
      <c r="H86" s="36"/>
      <c r="I86" s="37"/>
      <c r="J86" s="2"/>
      <c r="K86" s="4"/>
      <c r="L86" s="35"/>
      <c r="M86" s="36"/>
      <c r="N86" s="37"/>
      <c r="O86" s="2"/>
      <c r="P86" s="4"/>
      <c r="Q86" s="35"/>
      <c r="R86" s="36"/>
      <c r="S86" s="37"/>
      <c r="T86" s="2"/>
      <c r="U86" s="4"/>
      <c r="V86" s="35"/>
      <c r="W86" s="36"/>
      <c r="X86" s="37"/>
      <c r="Y86" s="2"/>
      <c r="Z86" s="4"/>
      <c r="AA86" s="35"/>
      <c r="AB86" s="36"/>
      <c r="AC86" s="37"/>
      <c r="AD86" s="2"/>
      <c r="AE86" s="4"/>
      <c r="AF86" s="35"/>
      <c r="AG86" s="36"/>
      <c r="AH86" s="37"/>
      <c r="AI86" s="2"/>
      <c r="AJ86" s="4"/>
      <c r="AK86" s="35"/>
      <c r="AL86" s="36"/>
      <c r="AM86" s="37"/>
      <c r="AN86" s="2"/>
      <c r="AO86" s="4"/>
      <c r="AP86" s="35"/>
      <c r="AQ86" s="36"/>
      <c r="AR86" s="37"/>
      <c r="AS86" s="2"/>
      <c r="AT86" s="4"/>
      <c r="AU86" s="35"/>
      <c r="AV86" s="36"/>
      <c r="AW86" s="37"/>
      <c r="AX86" s="2"/>
      <c r="AY86" s="4"/>
      <c r="AZ86" s="35"/>
      <c r="BA86" s="36"/>
      <c r="BB86" s="37"/>
      <c r="BC86" s="2"/>
      <c r="BD86" s="4"/>
      <c r="BE86" s="35"/>
      <c r="BF86" s="36"/>
      <c r="BG86" s="37"/>
      <c r="BH86" s="2"/>
      <c r="BI86" s="4"/>
      <c r="BJ86" s="35"/>
      <c r="BK86" s="36"/>
      <c r="BL86" s="37"/>
      <c r="BM86" s="2"/>
      <c r="BN86" s="4"/>
      <c r="BO86" s="35"/>
      <c r="BP86" s="36"/>
      <c r="BQ86" s="37"/>
      <c r="BR86" s="2"/>
      <c r="BS86" s="4"/>
      <c r="BT86" s="35"/>
      <c r="BU86" s="36"/>
      <c r="BV86" s="37"/>
      <c r="BW86" s="2"/>
      <c r="BX86" s="4"/>
      <c r="BY86" s="35"/>
      <c r="BZ86" s="36"/>
      <c r="CA86" s="37"/>
      <c r="CB86" s="2"/>
      <c r="CC86" s="4"/>
      <c r="CD86" s="29"/>
      <c r="CE86" s="30"/>
      <c r="CF86" s="30"/>
      <c r="CG86" s="30"/>
      <c r="CH86" s="31"/>
      <c r="CI86" s="35"/>
      <c r="CJ86" s="36"/>
      <c r="CK86" s="37"/>
      <c r="CL86" s="2"/>
      <c r="CM86" s="4"/>
      <c r="CN86" s="35"/>
      <c r="CO86" s="36"/>
      <c r="CP86" s="37"/>
      <c r="CQ86" s="2"/>
      <c r="CR86" s="4"/>
      <c r="CS86" s="35"/>
      <c r="CT86" s="36"/>
      <c r="CU86" s="37"/>
      <c r="CV86" s="2"/>
      <c r="CW86" s="4"/>
      <c r="CX86" s="35"/>
      <c r="CY86" s="36"/>
      <c r="CZ86" s="37"/>
      <c r="DA86" s="2"/>
      <c r="DB86" s="4"/>
      <c r="DC86" s="35"/>
      <c r="DD86" s="36"/>
      <c r="DE86" s="37"/>
      <c r="DF86" s="2"/>
      <c r="DG86" s="4"/>
      <c r="DH86" s="23">
        <f t="shared" si="1"/>
        <v>0</v>
      </c>
      <c r="DI86" s="23"/>
    </row>
    <row r="87" spans="1:113" ht="15.75" thickBot="1" x14ac:dyDescent="0.3">
      <c r="A87" s="820"/>
      <c r="B87" s="815"/>
      <c r="C87" s="817"/>
      <c r="D87" s="817"/>
      <c r="E87" s="51"/>
      <c r="F87" s="19" t="s">
        <v>29</v>
      </c>
      <c r="G87" s="38"/>
      <c r="H87" s="39"/>
      <c r="I87" s="41"/>
      <c r="J87" s="5"/>
      <c r="K87" s="6"/>
      <c r="L87" s="38"/>
      <c r="M87" s="39"/>
      <c r="N87" s="41"/>
      <c r="O87" s="5"/>
      <c r="P87" s="6"/>
      <c r="Q87" s="38"/>
      <c r="R87" s="39"/>
      <c r="S87" s="41"/>
      <c r="T87" s="5"/>
      <c r="U87" s="6"/>
      <c r="V87" s="38"/>
      <c r="W87" s="39"/>
      <c r="X87" s="41"/>
      <c r="Y87" s="5"/>
      <c r="Z87" s="6"/>
      <c r="AA87" s="38"/>
      <c r="AB87" s="39"/>
      <c r="AC87" s="41"/>
      <c r="AD87" s="5"/>
      <c r="AE87" s="6"/>
      <c r="AF87" s="38"/>
      <c r="AG87" s="39"/>
      <c r="AH87" s="41"/>
      <c r="AI87" s="5"/>
      <c r="AJ87" s="6"/>
      <c r="AK87" s="38"/>
      <c r="AL87" s="39"/>
      <c r="AM87" s="41"/>
      <c r="AN87" s="5"/>
      <c r="AO87" s="6"/>
      <c r="AP87" s="38"/>
      <c r="AQ87" s="39"/>
      <c r="AR87" s="41"/>
      <c r="AS87" s="5"/>
      <c r="AT87" s="6"/>
      <c r="AU87" s="38"/>
      <c r="AV87" s="39"/>
      <c r="AW87" s="41"/>
      <c r="AX87" s="5"/>
      <c r="AY87" s="6"/>
      <c r="AZ87" s="38"/>
      <c r="BA87" s="39"/>
      <c r="BB87" s="41"/>
      <c r="BC87" s="5"/>
      <c r="BD87" s="6"/>
      <c r="BE87" s="38"/>
      <c r="BF87" s="39"/>
      <c r="BG87" s="41"/>
      <c r="BH87" s="5"/>
      <c r="BI87" s="6"/>
      <c r="BJ87" s="38"/>
      <c r="BK87" s="39"/>
      <c r="BL87" s="41"/>
      <c r="BM87" s="5"/>
      <c r="BN87" s="6"/>
      <c r="BO87" s="38"/>
      <c r="BP87" s="39"/>
      <c r="BQ87" s="41"/>
      <c r="BR87" s="5"/>
      <c r="BS87" s="6"/>
      <c r="BT87" s="38"/>
      <c r="BU87" s="39"/>
      <c r="BV87" s="41"/>
      <c r="BW87" s="5"/>
      <c r="BX87" s="6"/>
      <c r="BY87" s="38"/>
      <c r="BZ87" s="39"/>
      <c r="CA87" s="41"/>
      <c r="CB87" s="5"/>
      <c r="CC87" s="6"/>
      <c r="CD87" s="38"/>
      <c r="CE87" s="39"/>
      <c r="CF87" s="39"/>
      <c r="CG87" s="39"/>
      <c r="CH87" s="40"/>
      <c r="CI87" s="38"/>
      <c r="CJ87" s="39"/>
      <c r="CK87" s="41"/>
      <c r="CL87" s="5"/>
      <c r="CM87" s="6"/>
      <c r="CN87" s="38"/>
      <c r="CO87" s="39"/>
      <c r="CP87" s="41"/>
      <c r="CQ87" s="5"/>
      <c r="CR87" s="6"/>
      <c r="CS87" s="38"/>
      <c r="CT87" s="39"/>
      <c r="CU87" s="41"/>
      <c r="CV87" s="5"/>
      <c r="CW87" s="6"/>
      <c r="CX87" s="38"/>
      <c r="CY87" s="39"/>
      <c r="CZ87" s="41"/>
      <c r="DA87" s="5"/>
      <c r="DB87" s="6"/>
      <c r="DC87" s="38"/>
      <c r="DD87" s="39"/>
      <c r="DE87" s="41"/>
      <c r="DF87" s="5"/>
      <c r="DG87" s="6"/>
      <c r="DH87" s="24">
        <f t="shared" si="1"/>
        <v>0</v>
      </c>
      <c r="DI87" s="24"/>
    </row>
    <row r="88" spans="1:113" ht="15" customHeight="1" x14ac:dyDescent="0.25">
      <c r="A88" s="818" t="s">
        <v>18</v>
      </c>
      <c r="B88" s="808" t="s">
        <v>1</v>
      </c>
      <c r="C88" s="811"/>
      <c r="D88" s="811"/>
      <c r="E88" s="56"/>
      <c r="F88" s="17" t="s">
        <v>27</v>
      </c>
      <c r="G88" s="8"/>
      <c r="H88" s="3"/>
      <c r="I88" s="3"/>
      <c r="J88" s="28"/>
      <c r="K88" s="27"/>
      <c r="L88" s="8"/>
      <c r="M88" s="3"/>
      <c r="N88" s="3"/>
      <c r="O88" s="28"/>
      <c r="P88" s="27"/>
      <c r="Q88" s="8"/>
      <c r="R88" s="3"/>
      <c r="S88" s="3"/>
      <c r="T88" s="28"/>
      <c r="U88" s="27"/>
      <c r="V88" s="8"/>
      <c r="W88" s="3"/>
      <c r="X88" s="3"/>
      <c r="Y88" s="28"/>
      <c r="Z88" s="27"/>
      <c r="AA88" s="8"/>
      <c r="AB88" s="3"/>
      <c r="AC88" s="3"/>
      <c r="AD88" s="28"/>
      <c r="AE88" s="27"/>
      <c r="AF88" s="8"/>
      <c r="AG88" s="3"/>
      <c r="AH88" s="3"/>
      <c r="AI88" s="28"/>
      <c r="AJ88" s="27"/>
      <c r="AK88" s="8"/>
      <c r="AL88" s="3"/>
      <c r="AM88" s="3"/>
      <c r="AN88" s="28"/>
      <c r="AO88" s="27"/>
      <c r="AP88" s="8"/>
      <c r="AQ88" s="3"/>
      <c r="AR88" s="3"/>
      <c r="AS88" s="28"/>
      <c r="AT88" s="27"/>
      <c r="AU88" s="8"/>
      <c r="AV88" s="3"/>
      <c r="AW88" s="3"/>
      <c r="AX88" s="28"/>
      <c r="AY88" s="27"/>
      <c r="AZ88" s="8"/>
      <c r="BA88" s="3"/>
      <c r="BB88" s="3"/>
      <c r="BC88" s="28"/>
      <c r="BD88" s="27"/>
      <c r="BE88" s="8"/>
      <c r="BF88" s="3"/>
      <c r="BG88" s="3"/>
      <c r="BH88" s="28"/>
      <c r="BI88" s="27"/>
      <c r="BJ88" s="8"/>
      <c r="BK88" s="3"/>
      <c r="BL88" s="3"/>
      <c r="BM88" s="28"/>
      <c r="BN88" s="27"/>
      <c r="BO88" s="8"/>
      <c r="BP88" s="3"/>
      <c r="BQ88" s="3"/>
      <c r="BR88" s="28"/>
      <c r="BS88" s="27"/>
      <c r="BT88" s="8"/>
      <c r="BU88" s="3"/>
      <c r="BV88" s="3"/>
      <c r="BW88" s="28"/>
      <c r="BX88" s="27"/>
      <c r="BY88" s="8"/>
      <c r="BZ88" s="3"/>
      <c r="CA88" s="3"/>
      <c r="CB88" s="28"/>
      <c r="CC88" s="27"/>
      <c r="CD88" s="8"/>
      <c r="CE88" s="3"/>
      <c r="CF88" s="3"/>
      <c r="CG88" s="28"/>
      <c r="CH88" s="27"/>
      <c r="CI88" s="25"/>
      <c r="CJ88" s="26"/>
      <c r="CK88" s="26"/>
      <c r="CL88" s="26"/>
      <c r="CM88" s="27"/>
      <c r="CN88" s="8"/>
      <c r="CO88" s="3"/>
      <c r="CP88" s="3"/>
      <c r="CQ88" s="28"/>
      <c r="CR88" s="27"/>
      <c r="CS88" s="8"/>
      <c r="CT88" s="3"/>
      <c r="CU88" s="3"/>
      <c r="CV88" s="28"/>
      <c r="CW88" s="27"/>
      <c r="CX88" s="8"/>
      <c r="CY88" s="3"/>
      <c r="CZ88" s="3"/>
      <c r="DA88" s="28"/>
      <c r="DB88" s="27"/>
      <c r="DC88" s="8"/>
      <c r="DD88" s="3"/>
      <c r="DE88" s="3"/>
      <c r="DF88" s="28"/>
      <c r="DG88" s="27"/>
      <c r="DH88" s="22">
        <f t="shared" si="1"/>
        <v>0</v>
      </c>
      <c r="DI88" s="22"/>
    </row>
    <row r="89" spans="1:113" x14ac:dyDescent="0.25">
      <c r="A89" s="819"/>
      <c r="B89" s="809"/>
      <c r="C89" s="812"/>
      <c r="D89" s="812"/>
      <c r="E89" s="55"/>
      <c r="F89" s="18" t="s">
        <v>2</v>
      </c>
      <c r="G89" s="7"/>
      <c r="H89" s="2"/>
      <c r="I89" s="2"/>
      <c r="J89" s="32"/>
      <c r="K89" s="31"/>
      <c r="L89" s="7"/>
      <c r="M89" s="2"/>
      <c r="N89" s="2"/>
      <c r="O89" s="32"/>
      <c r="P89" s="31"/>
      <c r="Q89" s="7"/>
      <c r="R89" s="2"/>
      <c r="S89" s="2"/>
      <c r="T89" s="32"/>
      <c r="U89" s="31"/>
      <c r="V89" s="7"/>
      <c r="W89" s="2"/>
      <c r="X89" s="2"/>
      <c r="Y89" s="32"/>
      <c r="Z89" s="31"/>
      <c r="AA89" s="7"/>
      <c r="AB89" s="2"/>
      <c r="AC89" s="2"/>
      <c r="AD89" s="32"/>
      <c r="AE89" s="31"/>
      <c r="AF89" s="7"/>
      <c r="AG89" s="2"/>
      <c r="AH89" s="2"/>
      <c r="AI89" s="32"/>
      <c r="AJ89" s="31"/>
      <c r="AK89" s="7"/>
      <c r="AL89" s="2"/>
      <c r="AM89" s="2"/>
      <c r="AN89" s="32"/>
      <c r="AO89" s="31"/>
      <c r="AP89" s="7"/>
      <c r="AQ89" s="2"/>
      <c r="AR89" s="2"/>
      <c r="AS89" s="32"/>
      <c r="AT89" s="31"/>
      <c r="AU89" s="7"/>
      <c r="AV89" s="2"/>
      <c r="AW89" s="2"/>
      <c r="AX89" s="32"/>
      <c r="AY89" s="31"/>
      <c r="AZ89" s="7"/>
      <c r="BA89" s="2"/>
      <c r="BB89" s="2"/>
      <c r="BC89" s="32"/>
      <c r="BD89" s="31"/>
      <c r="BE89" s="7"/>
      <c r="BF89" s="2"/>
      <c r="BG89" s="2"/>
      <c r="BH89" s="32"/>
      <c r="BI89" s="31"/>
      <c r="BJ89" s="7"/>
      <c r="BK89" s="2"/>
      <c r="BL89" s="2"/>
      <c r="BM89" s="32"/>
      <c r="BN89" s="31"/>
      <c r="BO89" s="7"/>
      <c r="BP89" s="2"/>
      <c r="BQ89" s="2"/>
      <c r="BR89" s="32"/>
      <c r="BS89" s="31"/>
      <c r="BT89" s="7"/>
      <c r="BU89" s="2"/>
      <c r="BV89" s="2"/>
      <c r="BW89" s="32"/>
      <c r="BX89" s="31"/>
      <c r="BY89" s="7"/>
      <c r="BZ89" s="2"/>
      <c r="CA89" s="2"/>
      <c r="CB89" s="32"/>
      <c r="CC89" s="31"/>
      <c r="CD89" s="7"/>
      <c r="CE89" s="2"/>
      <c r="CF89" s="2"/>
      <c r="CG89" s="32"/>
      <c r="CH89" s="31"/>
      <c r="CI89" s="29"/>
      <c r="CJ89" s="30"/>
      <c r="CK89" s="30"/>
      <c r="CL89" s="30"/>
      <c r="CM89" s="31"/>
      <c r="CN89" s="7"/>
      <c r="CO89" s="2"/>
      <c r="CP89" s="2"/>
      <c r="CQ89" s="32"/>
      <c r="CR89" s="31"/>
      <c r="CS89" s="7"/>
      <c r="CT89" s="2"/>
      <c r="CU89" s="2"/>
      <c r="CV89" s="32"/>
      <c r="CW89" s="31"/>
      <c r="CX89" s="7"/>
      <c r="CY89" s="2"/>
      <c r="CZ89" s="2"/>
      <c r="DA89" s="32"/>
      <c r="DB89" s="31"/>
      <c r="DC89" s="7"/>
      <c r="DD89" s="2"/>
      <c r="DE89" s="2"/>
      <c r="DF89" s="32"/>
      <c r="DG89" s="31"/>
      <c r="DH89" s="23">
        <f t="shared" si="1"/>
        <v>0</v>
      </c>
      <c r="DI89" s="23"/>
    </row>
    <row r="90" spans="1:113" ht="22.5" customHeight="1" x14ac:dyDescent="0.25">
      <c r="A90" s="819"/>
      <c r="B90" s="810"/>
      <c r="C90" s="813"/>
      <c r="D90" s="813"/>
      <c r="E90" s="55"/>
      <c r="F90" s="18" t="s">
        <v>28</v>
      </c>
      <c r="G90" s="7"/>
      <c r="H90" s="2"/>
      <c r="I90" s="2"/>
      <c r="J90" s="33"/>
      <c r="K90" s="34"/>
      <c r="L90" s="7"/>
      <c r="M90" s="2"/>
      <c r="N90" s="2"/>
      <c r="O90" s="33"/>
      <c r="P90" s="34"/>
      <c r="Q90" s="7"/>
      <c r="R90" s="2"/>
      <c r="S90" s="2"/>
      <c r="T90" s="33"/>
      <c r="U90" s="34"/>
      <c r="V90" s="7"/>
      <c r="W90" s="2"/>
      <c r="X90" s="2"/>
      <c r="Y90" s="33"/>
      <c r="Z90" s="34"/>
      <c r="AA90" s="7"/>
      <c r="AB90" s="2"/>
      <c r="AC90" s="2"/>
      <c r="AD90" s="33"/>
      <c r="AE90" s="34"/>
      <c r="AF90" s="7"/>
      <c r="AG90" s="2"/>
      <c r="AH90" s="2"/>
      <c r="AI90" s="33"/>
      <c r="AJ90" s="34"/>
      <c r="AK90" s="7"/>
      <c r="AL90" s="2"/>
      <c r="AM90" s="2"/>
      <c r="AN90" s="33"/>
      <c r="AO90" s="34"/>
      <c r="AP90" s="7"/>
      <c r="AQ90" s="2"/>
      <c r="AR90" s="2"/>
      <c r="AS90" s="33"/>
      <c r="AT90" s="34"/>
      <c r="AU90" s="7"/>
      <c r="AV90" s="2"/>
      <c r="AW90" s="2"/>
      <c r="AX90" s="33"/>
      <c r="AY90" s="34"/>
      <c r="AZ90" s="7"/>
      <c r="BA90" s="2"/>
      <c r="BB90" s="2"/>
      <c r="BC90" s="33"/>
      <c r="BD90" s="34"/>
      <c r="BE90" s="7"/>
      <c r="BF90" s="2"/>
      <c r="BG90" s="2"/>
      <c r="BH90" s="33"/>
      <c r="BI90" s="34"/>
      <c r="BJ90" s="7"/>
      <c r="BK90" s="2"/>
      <c r="BL90" s="2"/>
      <c r="BM90" s="33"/>
      <c r="BN90" s="34"/>
      <c r="BO90" s="7"/>
      <c r="BP90" s="2"/>
      <c r="BQ90" s="2"/>
      <c r="BR90" s="33"/>
      <c r="BS90" s="34"/>
      <c r="BT90" s="7"/>
      <c r="BU90" s="2"/>
      <c r="BV90" s="2"/>
      <c r="BW90" s="33"/>
      <c r="BX90" s="34"/>
      <c r="BY90" s="7"/>
      <c r="BZ90" s="2"/>
      <c r="CA90" s="2"/>
      <c r="CB90" s="33"/>
      <c r="CC90" s="34"/>
      <c r="CD90" s="7"/>
      <c r="CE90" s="2"/>
      <c r="CF90" s="2"/>
      <c r="CG90" s="33"/>
      <c r="CH90" s="34"/>
      <c r="CI90" s="29"/>
      <c r="CJ90" s="30"/>
      <c r="CK90" s="30"/>
      <c r="CL90" s="30"/>
      <c r="CM90" s="31"/>
      <c r="CN90" s="7"/>
      <c r="CO90" s="2"/>
      <c r="CP90" s="2"/>
      <c r="CQ90" s="33"/>
      <c r="CR90" s="34"/>
      <c r="CS90" s="7"/>
      <c r="CT90" s="2"/>
      <c r="CU90" s="2"/>
      <c r="CV90" s="33"/>
      <c r="CW90" s="34"/>
      <c r="CX90" s="7"/>
      <c r="CY90" s="2"/>
      <c r="CZ90" s="2"/>
      <c r="DA90" s="33"/>
      <c r="DB90" s="34"/>
      <c r="DC90" s="7"/>
      <c r="DD90" s="2"/>
      <c r="DE90" s="2"/>
      <c r="DF90" s="33"/>
      <c r="DG90" s="34"/>
      <c r="DH90" s="23">
        <f t="shared" si="1"/>
        <v>0</v>
      </c>
      <c r="DI90" s="23"/>
    </row>
    <row r="91" spans="1:113" x14ac:dyDescent="0.25">
      <c r="A91" s="819"/>
      <c r="B91" s="814" t="s">
        <v>3</v>
      </c>
      <c r="C91" s="816"/>
      <c r="D91" s="816"/>
      <c r="E91" s="55"/>
      <c r="F91" s="57" t="s">
        <v>2</v>
      </c>
      <c r="G91" s="35"/>
      <c r="H91" s="36"/>
      <c r="I91" s="37"/>
      <c r="J91" s="2"/>
      <c r="K91" s="4"/>
      <c r="L91" s="35"/>
      <c r="M91" s="36"/>
      <c r="N91" s="37"/>
      <c r="O91" s="2"/>
      <c r="P91" s="4"/>
      <c r="Q91" s="35"/>
      <c r="R91" s="36"/>
      <c r="S91" s="37"/>
      <c r="T91" s="2"/>
      <c r="U91" s="4"/>
      <c r="V91" s="35"/>
      <c r="W91" s="36"/>
      <c r="X91" s="37"/>
      <c r="Y91" s="2"/>
      <c r="Z91" s="4"/>
      <c r="AA91" s="35"/>
      <c r="AB91" s="36"/>
      <c r="AC91" s="37"/>
      <c r="AD91" s="2"/>
      <c r="AE91" s="4"/>
      <c r="AF91" s="35"/>
      <c r="AG91" s="36"/>
      <c r="AH91" s="37"/>
      <c r="AI91" s="2"/>
      <c r="AJ91" s="4"/>
      <c r="AK91" s="35"/>
      <c r="AL91" s="36"/>
      <c r="AM91" s="37"/>
      <c r="AN91" s="2"/>
      <c r="AO91" s="4"/>
      <c r="AP91" s="35"/>
      <c r="AQ91" s="36"/>
      <c r="AR91" s="37"/>
      <c r="AS91" s="2"/>
      <c r="AT91" s="4"/>
      <c r="AU91" s="35"/>
      <c r="AV91" s="36"/>
      <c r="AW91" s="37"/>
      <c r="AX91" s="2"/>
      <c r="AY91" s="4"/>
      <c r="AZ91" s="35"/>
      <c r="BA91" s="36"/>
      <c r="BB91" s="37"/>
      <c r="BC91" s="2"/>
      <c r="BD91" s="4"/>
      <c r="BE91" s="35"/>
      <c r="BF91" s="36"/>
      <c r="BG91" s="37"/>
      <c r="BH91" s="2"/>
      <c r="BI91" s="4"/>
      <c r="BJ91" s="35"/>
      <c r="BK91" s="36"/>
      <c r="BL91" s="37"/>
      <c r="BM91" s="2"/>
      <c r="BN91" s="4"/>
      <c r="BO91" s="35"/>
      <c r="BP91" s="36"/>
      <c r="BQ91" s="37"/>
      <c r="BR91" s="2"/>
      <c r="BS91" s="4"/>
      <c r="BT91" s="35"/>
      <c r="BU91" s="36"/>
      <c r="BV91" s="37"/>
      <c r="BW91" s="2"/>
      <c r="BX91" s="4"/>
      <c r="BY91" s="35"/>
      <c r="BZ91" s="36"/>
      <c r="CA91" s="37"/>
      <c r="CB91" s="2"/>
      <c r="CC91" s="4"/>
      <c r="CD91" s="35"/>
      <c r="CE91" s="36"/>
      <c r="CF91" s="37"/>
      <c r="CG91" s="2"/>
      <c r="CH91" s="4"/>
      <c r="CI91" s="29"/>
      <c r="CJ91" s="30"/>
      <c r="CK91" s="30"/>
      <c r="CL91" s="30"/>
      <c r="CM91" s="31"/>
      <c r="CN91" s="35"/>
      <c r="CO91" s="36"/>
      <c r="CP91" s="37"/>
      <c r="CQ91" s="2"/>
      <c r="CR91" s="4"/>
      <c r="CS91" s="35"/>
      <c r="CT91" s="36"/>
      <c r="CU91" s="37"/>
      <c r="CV91" s="2"/>
      <c r="CW91" s="4"/>
      <c r="CX91" s="35"/>
      <c r="CY91" s="36"/>
      <c r="CZ91" s="37"/>
      <c r="DA91" s="2"/>
      <c r="DB91" s="4"/>
      <c r="DC91" s="35"/>
      <c r="DD91" s="36"/>
      <c r="DE91" s="37"/>
      <c r="DF91" s="2"/>
      <c r="DG91" s="4"/>
      <c r="DH91" s="23">
        <f t="shared" si="1"/>
        <v>0</v>
      </c>
      <c r="DI91" s="23"/>
    </row>
    <row r="92" spans="1:113" ht="15.75" thickBot="1" x14ac:dyDescent="0.3">
      <c r="A92" s="820"/>
      <c r="B92" s="815"/>
      <c r="C92" s="817"/>
      <c r="D92" s="817"/>
      <c r="E92" s="51"/>
      <c r="F92" s="19" t="s">
        <v>29</v>
      </c>
      <c r="G92" s="38"/>
      <c r="H92" s="39"/>
      <c r="I92" s="41"/>
      <c r="J92" s="5"/>
      <c r="K92" s="6"/>
      <c r="L92" s="38"/>
      <c r="M92" s="39"/>
      <c r="N92" s="41"/>
      <c r="O92" s="5"/>
      <c r="P92" s="6"/>
      <c r="Q92" s="38"/>
      <c r="R92" s="39"/>
      <c r="S92" s="41"/>
      <c r="T92" s="5"/>
      <c r="U92" s="6"/>
      <c r="V92" s="38"/>
      <c r="W92" s="39"/>
      <c r="X92" s="41"/>
      <c r="Y92" s="5"/>
      <c r="Z92" s="6"/>
      <c r="AA92" s="38"/>
      <c r="AB92" s="39"/>
      <c r="AC92" s="41"/>
      <c r="AD92" s="5"/>
      <c r="AE92" s="6"/>
      <c r="AF92" s="38"/>
      <c r="AG92" s="39"/>
      <c r="AH92" s="41"/>
      <c r="AI92" s="5"/>
      <c r="AJ92" s="6"/>
      <c r="AK92" s="38"/>
      <c r="AL92" s="39"/>
      <c r="AM92" s="41"/>
      <c r="AN92" s="5"/>
      <c r="AO92" s="6"/>
      <c r="AP92" s="38"/>
      <c r="AQ92" s="39"/>
      <c r="AR92" s="41"/>
      <c r="AS92" s="5"/>
      <c r="AT92" s="6"/>
      <c r="AU92" s="38"/>
      <c r="AV92" s="39"/>
      <c r="AW92" s="41"/>
      <c r="AX92" s="5"/>
      <c r="AY92" s="6"/>
      <c r="AZ92" s="38"/>
      <c r="BA92" s="39"/>
      <c r="BB92" s="41"/>
      <c r="BC92" s="5"/>
      <c r="BD92" s="6"/>
      <c r="BE92" s="38"/>
      <c r="BF92" s="39"/>
      <c r="BG92" s="41"/>
      <c r="BH92" s="5"/>
      <c r="BI92" s="6"/>
      <c r="BJ92" s="38"/>
      <c r="BK92" s="39"/>
      <c r="BL92" s="41"/>
      <c r="BM92" s="5"/>
      <c r="BN92" s="6"/>
      <c r="BO92" s="38"/>
      <c r="BP92" s="39"/>
      <c r="BQ92" s="41"/>
      <c r="BR92" s="5"/>
      <c r="BS92" s="6"/>
      <c r="BT92" s="38"/>
      <c r="BU92" s="39"/>
      <c r="BV92" s="41"/>
      <c r="BW92" s="5"/>
      <c r="BX92" s="6"/>
      <c r="BY92" s="38"/>
      <c r="BZ92" s="39"/>
      <c r="CA92" s="41"/>
      <c r="CB92" s="5"/>
      <c r="CC92" s="6"/>
      <c r="CD92" s="38"/>
      <c r="CE92" s="39"/>
      <c r="CF92" s="41"/>
      <c r="CG92" s="5"/>
      <c r="CH92" s="6"/>
      <c r="CI92" s="38"/>
      <c r="CJ92" s="39"/>
      <c r="CK92" s="39"/>
      <c r="CL92" s="39"/>
      <c r="CM92" s="40"/>
      <c r="CN92" s="38"/>
      <c r="CO92" s="39"/>
      <c r="CP92" s="41"/>
      <c r="CQ92" s="5"/>
      <c r="CR92" s="6"/>
      <c r="CS92" s="38"/>
      <c r="CT92" s="39"/>
      <c r="CU92" s="41"/>
      <c r="CV92" s="5"/>
      <c r="CW92" s="6"/>
      <c r="CX92" s="38"/>
      <c r="CY92" s="39"/>
      <c r="CZ92" s="41"/>
      <c r="DA92" s="5"/>
      <c r="DB92" s="6"/>
      <c r="DC92" s="38"/>
      <c r="DD92" s="39"/>
      <c r="DE92" s="41"/>
      <c r="DF92" s="5"/>
      <c r="DG92" s="6"/>
      <c r="DH92" s="24">
        <f t="shared" si="1"/>
        <v>0</v>
      </c>
      <c r="DI92" s="24"/>
    </row>
    <row r="93" spans="1:113" ht="15" customHeight="1" x14ac:dyDescent="0.25">
      <c r="A93" s="818" t="s">
        <v>4</v>
      </c>
      <c r="B93" s="808" t="s">
        <v>1</v>
      </c>
      <c r="C93" s="811"/>
      <c r="D93" s="811"/>
      <c r="E93" s="56"/>
      <c r="F93" s="17" t="s">
        <v>27</v>
      </c>
      <c r="G93" s="8"/>
      <c r="H93" s="3"/>
      <c r="I93" s="3"/>
      <c r="J93" s="28"/>
      <c r="K93" s="27"/>
      <c r="L93" s="8"/>
      <c r="M93" s="3"/>
      <c r="N93" s="3"/>
      <c r="O93" s="28"/>
      <c r="P93" s="27"/>
      <c r="Q93" s="8"/>
      <c r="R93" s="3"/>
      <c r="S93" s="3"/>
      <c r="T93" s="28"/>
      <c r="U93" s="27"/>
      <c r="V93" s="8"/>
      <c r="W93" s="3"/>
      <c r="X93" s="3"/>
      <c r="Y93" s="28"/>
      <c r="Z93" s="27"/>
      <c r="AA93" s="8"/>
      <c r="AB93" s="3"/>
      <c r="AC93" s="3"/>
      <c r="AD93" s="28"/>
      <c r="AE93" s="27"/>
      <c r="AF93" s="8"/>
      <c r="AG93" s="3"/>
      <c r="AH93" s="3"/>
      <c r="AI93" s="28"/>
      <c r="AJ93" s="27"/>
      <c r="AK93" s="8"/>
      <c r="AL93" s="3"/>
      <c r="AM93" s="3"/>
      <c r="AN93" s="28"/>
      <c r="AO93" s="27"/>
      <c r="AP93" s="8"/>
      <c r="AQ93" s="3"/>
      <c r="AR93" s="3"/>
      <c r="AS93" s="28"/>
      <c r="AT93" s="27"/>
      <c r="AU93" s="8"/>
      <c r="AV93" s="3"/>
      <c r="AW93" s="3"/>
      <c r="AX93" s="28"/>
      <c r="AY93" s="27"/>
      <c r="AZ93" s="8"/>
      <c r="BA93" s="3"/>
      <c r="BB93" s="3"/>
      <c r="BC93" s="28"/>
      <c r="BD93" s="27"/>
      <c r="BE93" s="8"/>
      <c r="BF93" s="3"/>
      <c r="BG93" s="3"/>
      <c r="BH93" s="28"/>
      <c r="BI93" s="27"/>
      <c r="BJ93" s="8"/>
      <c r="BK93" s="3"/>
      <c r="BL93" s="3"/>
      <c r="BM93" s="28"/>
      <c r="BN93" s="27"/>
      <c r="BO93" s="8"/>
      <c r="BP93" s="3"/>
      <c r="BQ93" s="3"/>
      <c r="BR93" s="28"/>
      <c r="BS93" s="27"/>
      <c r="BT93" s="8"/>
      <c r="BU93" s="3"/>
      <c r="BV93" s="3"/>
      <c r="BW93" s="28"/>
      <c r="BX93" s="27"/>
      <c r="BY93" s="8"/>
      <c r="BZ93" s="3"/>
      <c r="CA93" s="3"/>
      <c r="CB93" s="28"/>
      <c r="CC93" s="27"/>
      <c r="CD93" s="8"/>
      <c r="CE93" s="3"/>
      <c r="CF93" s="3"/>
      <c r="CG93" s="28"/>
      <c r="CH93" s="27"/>
      <c r="CI93" s="8"/>
      <c r="CJ93" s="3"/>
      <c r="CK93" s="3"/>
      <c r="CL93" s="28"/>
      <c r="CM93" s="27"/>
      <c r="CN93" s="25"/>
      <c r="CO93" s="26"/>
      <c r="CP93" s="26"/>
      <c r="CQ93" s="26"/>
      <c r="CR93" s="27"/>
      <c r="CS93" s="8"/>
      <c r="CT93" s="3"/>
      <c r="CU93" s="3"/>
      <c r="CV93" s="28"/>
      <c r="CW93" s="27"/>
      <c r="CX93" s="8"/>
      <c r="CY93" s="3"/>
      <c r="CZ93" s="3"/>
      <c r="DA93" s="28"/>
      <c r="DB93" s="27"/>
      <c r="DC93" s="8"/>
      <c r="DD93" s="3"/>
      <c r="DE93" s="3"/>
      <c r="DF93" s="28"/>
      <c r="DG93" s="27"/>
      <c r="DH93" s="22">
        <f t="shared" si="1"/>
        <v>0</v>
      </c>
      <c r="DI93" s="22"/>
    </row>
    <row r="94" spans="1:113" x14ac:dyDescent="0.25">
      <c r="A94" s="819"/>
      <c r="B94" s="809"/>
      <c r="C94" s="812"/>
      <c r="D94" s="812"/>
      <c r="E94" s="55"/>
      <c r="F94" s="18" t="s">
        <v>2</v>
      </c>
      <c r="G94" s="7"/>
      <c r="H94" s="2"/>
      <c r="I94" s="2"/>
      <c r="J94" s="32"/>
      <c r="K94" s="31"/>
      <c r="L94" s="7"/>
      <c r="M94" s="2"/>
      <c r="N94" s="2"/>
      <c r="O94" s="32"/>
      <c r="P94" s="31"/>
      <c r="Q94" s="7"/>
      <c r="R94" s="2"/>
      <c r="S94" s="2"/>
      <c r="T94" s="32"/>
      <c r="U94" s="31"/>
      <c r="V94" s="7"/>
      <c r="W94" s="2"/>
      <c r="X94" s="2"/>
      <c r="Y94" s="32"/>
      <c r="Z94" s="31"/>
      <c r="AA94" s="7"/>
      <c r="AB94" s="2"/>
      <c r="AC94" s="2"/>
      <c r="AD94" s="32"/>
      <c r="AE94" s="31"/>
      <c r="AF94" s="7"/>
      <c r="AG94" s="2"/>
      <c r="AH94" s="2"/>
      <c r="AI94" s="32"/>
      <c r="AJ94" s="31"/>
      <c r="AK94" s="7"/>
      <c r="AL94" s="2"/>
      <c r="AM94" s="2"/>
      <c r="AN94" s="32"/>
      <c r="AO94" s="31"/>
      <c r="AP94" s="7"/>
      <c r="AQ94" s="2"/>
      <c r="AR94" s="2"/>
      <c r="AS94" s="32"/>
      <c r="AT94" s="31"/>
      <c r="AU94" s="7"/>
      <c r="AV94" s="2"/>
      <c r="AW94" s="2"/>
      <c r="AX94" s="32"/>
      <c r="AY94" s="31"/>
      <c r="AZ94" s="7"/>
      <c r="BA94" s="2"/>
      <c r="BB94" s="2"/>
      <c r="BC94" s="32"/>
      <c r="BD94" s="31"/>
      <c r="BE94" s="7"/>
      <c r="BF94" s="2"/>
      <c r="BG94" s="2"/>
      <c r="BH94" s="32"/>
      <c r="BI94" s="31"/>
      <c r="BJ94" s="7"/>
      <c r="BK94" s="2"/>
      <c r="BL94" s="2"/>
      <c r="BM94" s="32"/>
      <c r="BN94" s="31"/>
      <c r="BO94" s="7"/>
      <c r="BP94" s="2"/>
      <c r="BQ94" s="2"/>
      <c r="BR94" s="32"/>
      <c r="BS94" s="31"/>
      <c r="BT94" s="7"/>
      <c r="BU94" s="2"/>
      <c r="BV94" s="2"/>
      <c r="BW94" s="32"/>
      <c r="BX94" s="31"/>
      <c r="BY94" s="7"/>
      <c r="BZ94" s="2"/>
      <c r="CA94" s="2"/>
      <c r="CB94" s="32"/>
      <c r="CC94" s="31"/>
      <c r="CD94" s="7"/>
      <c r="CE94" s="2"/>
      <c r="CF94" s="2"/>
      <c r="CG94" s="32"/>
      <c r="CH94" s="31"/>
      <c r="CI94" s="7"/>
      <c r="CJ94" s="2"/>
      <c r="CK94" s="2"/>
      <c r="CL94" s="32"/>
      <c r="CM94" s="31"/>
      <c r="CN94" s="29"/>
      <c r="CO94" s="30"/>
      <c r="CP94" s="30"/>
      <c r="CQ94" s="30"/>
      <c r="CR94" s="31"/>
      <c r="CS94" s="7"/>
      <c r="CT94" s="2"/>
      <c r="CU94" s="2"/>
      <c r="CV94" s="32"/>
      <c r="CW94" s="31"/>
      <c r="CX94" s="7"/>
      <c r="CY94" s="2"/>
      <c r="CZ94" s="2"/>
      <c r="DA94" s="32"/>
      <c r="DB94" s="31"/>
      <c r="DC94" s="7"/>
      <c r="DD94" s="2"/>
      <c r="DE94" s="2"/>
      <c r="DF94" s="32"/>
      <c r="DG94" s="31"/>
      <c r="DH94" s="23">
        <f t="shared" si="1"/>
        <v>0</v>
      </c>
      <c r="DI94" s="23"/>
    </row>
    <row r="95" spans="1:113" ht="22.5" customHeight="1" x14ac:dyDescent="0.25">
      <c r="A95" s="819"/>
      <c r="B95" s="810"/>
      <c r="C95" s="813"/>
      <c r="D95" s="813"/>
      <c r="E95" s="55"/>
      <c r="F95" s="18" t="s">
        <v>28</v>
      </c>
      <c r="G95" s="7"/>
      <c r="H95" s="2"/>
      <c r="I95" s="2"/>
      <c r="J95" s="33"/>
      <c r="K95" s="34"/>
      <c r="L95" s="7"/>
      <c r="M95" s="2"/>
      <c r="N95" s="2"/>
      <c r="O95" s="33"/>
      <c r="P95" s="34"/>
      <c r="Q95" s="7"/>
      <c r="R95" s="2"/>
      <c r="S95" s="2"/>
      <c r="T95" s="33"/>
      <c r="U95" s="34"/>
      <c r="V95" s="7"/>
      <c r="W95" s="2"/>
      <c r="X95" s="2"/>
      <c r="Y95" s="33"/>
      <c r="Z95" s="34"/>
      <c r="AA95" s="7"/>
      <c r="AB95" s="2"/>
      <c r="AC95" s="2"/>
      <c r="AD95" s="33"/>
      <c r="AE95" s="34"/>
      <c r="AF95" s="7"/>
      <c r="AG95" s="2"/>
      <c r="AH95" s="2"/>
      <c r="AI95" s="33"/>
      <c r="AJ95" s="34"/>
      <c r="AK95" s="7"/>
      <c r="AL95" s="2"/>
      <c r="AM95" s="2"/>
      <c r="AN95" s="33"/>
      <c r="AO95" s="34"/>
      <c r="AP95" s="7"/>
      <c r="AQ95" s="2"/>
      <c r="AR95" s="2"/>
      <c r="AS95" s="33"/>
      <c r="AT95" s="34"/>
      <c r="AU95" s="7"/>
      <c r="AV95" s="2"/>
      <c r="AW95" s="2"/>
      <c r="AX95" s="33"/>
      <c r="AY95" s="34"/>
      <c r="AZ95" s="7"/>
      <c r="BA95" s="2"/>
      <c r="BB95" s="2"/>
      <c r="BC95" s="33"/>
      <c r="BD95" s="34"/>
      <c r="BE95" s="7"/>
      <c r="BF95" s="2"/>
      <c r="BG95" s="2"/>
      <c r="BH95" s="33"/>
      <c r="BI95" s="34"/>
      <c r="BJ95" s="7"/>
      <c r="BK95" s="2"/>
      <c r="BL95" s="2"/>
      <c r="BM95" s="33"/>
      <c r="BN95" s="34"/>
      <c r="BO95" s="7"/>
      <c r="BP95" s="2"/>
      <c r="BQ95" s="2"/>
      <c r="BR95" s="33"/>
      <c r="BS95" s="34"/>
      <c r="BT95" s="7"/>
      <c r="BU95" s="2"/>
      <c r="BV95" s="2"/>
      <c r="BW95" s="33"/>
      <c r="BX95" s="34"/>
      <c r="BY95" s="7"/>
      <c r="BZ95" s="2"/>
      <c r="CA95" s="2"/>
      <c r="CB95" s="33"/>
      <c r="CC95" s="34"/>
      <c r="CD95" s="7"/>
      <c r="CE95" s="2"/>
      <c r="CF95" s="2"/>
      <c r="CG95" s="33"/>
      <c r="CH95" s="34"/>
      <c r="CI95" s="7"/>
      <c r="CJ95" s="2"/>
      <c r="CK95" s="2"/>
      <c r="CL95" s="33"/>
      <c r="CM95" s="34"/>
      <c r="CN95" s="29"/>
      <c r="CO95" s="30"/>
      <c r="CP95" s="30"/>
      <c r="CQ95" s="30"/>
      <c r="CR95" s="31"/>
      <c r="CS95" s="7"/>
      <c r="CT95" s="2"/>
      <c r="CU95" s="2"/>
      <c r="CV95" s="33"/>
      <c r="CW95" s="34"/>
      <c r="CX95" s="7"/>
      <c r="CY95" s="2"/>
      <c r="CZ95" s="2"/>
      <c r="DA95" s="33"/>
      <c r="DB95" s="34"/>
      <c r="DC95" s="7"/>
      <c r="DD95" s="2"/>
      <c r="DE95" s="2"/>
      <c r="DF95" s="33"/>
      <c r="DG95" s="34"/>
      <c r="DH95" s="23">
        <f t="shared" si="1"/>
        <v>0</v>
      </c>
      <c r="DI95" s="23"/>
    </row>
    <row r="96" spans="1:113" x14ac:dyDescent="0.25">
      <c r="A96" s="819"/>
      <c r="B96" s="814" t="s">
        <v>3</v>
      </c>
      <c r="C96" s="816"/>
      <c r="D96" s="816"/>
      <c r="E96" s="55"/>
      <c r="F96" s="57" t="s">
        <v>2</v>
      </c>
      <c r="G96" s="35"/>
      <c r="H96" s="36"/>
      <c r="I96" s="37"/>
      <c r="J96" s="2"/>
      <c r="K96" s="4"/>
      <c r="L96" s="35"/>
      <c r="M96" s="36"/>
      <c r="N96" s="37"/>
      <c r="O96" s="2"/>
      <c r="P96" s="4"/>
      <c r="Q96" s="35"/>
      <c r="R96" s="36"/>
      <c r="S96" s="37"/>
      <c r="T96" s="2"/>
      <c r="U96" s="4"/>
      <c r="V96" s="35"/>
      <c r="W96" s="36"/>
      <c r="X96" s="37"/>
      <c r="Y96" s="2"/>
      <c r="Z96" s="4"/>
      <c r="AA96" s="35"/>
      <c r="AB96" s="36"/>
      <c r="AC96" s="37"/>
      <c r="AD96" s="2"/>
      <c r="AE96" s="4"/>
      <c r="AF96" s="35"/>
      <c r="AG96" s="36"/>
      <c r="AH96" s="37"/>
      <c r="AI96" s="2"/>
      <c r="AJ96" s="4"/>
      <c r="AK96" s="35"/>
      <c r="AL96" s="36"/>
      <c r="AM96" s="37"/>
      <c r="AN96" s="2"/>
      <c r="AO96" s="4"/>
      <c r="AP96" s="35"/>
      <c r="AQ96" s="36"/>
      <c r="AR96" s="37"/>
      <c r="AS96" s="2"/>
      <c r="AT96" s="4"/>
      <c r="AU96" s="35"/>
      <c r="AV96" s="36"/>
      <c r="AW96" s="37"/>
      <c r="AX96" s="2"/>
      <c r="AY96" s="4"/>
      <c r="AZ96" s="35"/>
      <c r="BA96" s="36"/>
      <c r="BB96" s="37"/>
      <c r="BC96" s="2"/>
      <c r="BD96" s="4"/>
      <c r="BE96" s="35"/>
      <c r="BF96" s="36"/>
      <c r="BG96" s="37"/>
      <c r="BH96" s="2"/>
      <c r="BI96" s="4"/>
      <c r="BJ96" s="35"/>
      <c r="BK96" s="36"/>
      <c r="BL96" s="37"/>
      <c r="BM96" s="2"/>
      <c r="BN96" s="4"/>
      <c r="BO96" s="35"/>
      <c r="BP96" s="36"/>
      <c r="BQ96" s="37"/>
      <c r="BR96" s="2"/>
      <c r="BS96" s="4"/>
      <c r="BT96" s="35"/>
      <c r="BU96" s="36"/>
      <c r="BV96" s="37"/>
      <c r="BW96" s="2"/>
      <c r="BX96" s="4"/>
      <c r="BY96" s="35"/>
      <c r="BZ96" s="36"/>
      <c r="CA96" s="37"/>
      <c r="CB96" s="2"/>
      <c r="CC96" s="4"/>
      <c r="CD96" s="35"/>
      <c r="CE96" s="36"/>
      <c r="CF96" s="37"/>
      <c r="CG96" s="2"/>
      <c r="CH96" s="4"/>
      <c r="CI96" s="35"/>
      <c r="CJ96" s="36"/>
      <c r="CK96" s="37"/>
      <c r="CL96" s="2"/>
      <c r="CM96" s="4"/>
      <c r="CN96" s="29"/>
      <c r="CO96" s="30"/>
      <c r="CP96" s="30"/>
      <c r="CQ96" s="30"/>
      <c r="CR96" s="31"/>
      <c r="CS96" s="35"/>
      <c r="CT96" s="36"/>
      <c r="CU96" s="37"/>
      <c r="CV96" s="2"/>
      <c r="CW96" s="4"/>
      <c r="CX96" s="35"/>
      <c r="CY96" s="36"/>
      <c r="CZ96" s="37"/>
      <c r="DA96" s="2"/>
      <c r="DB96" s="4"/>
      <c r="DC96" s="35"/>
      <c r="DD96" s="36"/>
      <c r="DE96" s="37"/>
      <c r="DF96" s="2"/>
      <c r="DG96" s="4"/>
      <c r="DH96" s="23">
        <f t="shared" si="1"/>
        <v>0</v>
      </c>
      <c r="DI96" s="23"/>
    </row>
    <row r="97" spans="1:113" ht="15.75" thickBot="1" x14ac:dyDescent="0.3">
      <c r="A97" s="820"/>
      <c r="B97" s="815"/>
      <c r="C97" s="817"/>
      <c r="D97" s="817"/>
      <c r="E97" s="51"/>
      <c r="F97" s="19" t="s">
        <v>29</v>
      </c>
      <c r="G97" s="38"/>
      <c r="H97" s="39"/>
      <c r="I97" s="41"/>
      <c r="J97" s="5"/>
      <c r="K97" s="6"/>
      <c r="L97" s="38"/>
      <c r="M97" s="39"/>
      <c r="N97" s="41"/>
      <c r="O97" s="5"/>
      <c r="P97" s="6"/>
      <c r="Q97" s="38"/>
      <c r="R97" s="39"/>
      <c r="S97" s="41"/>
      <c r="T97" s="5"/>
      <c r="U97" s="6"/>
      <c r="V97" s="38"/>
      <c r="W97" s="39"/>
      <c r="X97" s="41"/>
      <c r="Y97" s="5"/>
      <c r="Z97" s="6"/>
      <c r="AA97" s="38"/>
      <c r="AB97" s="39"/>
      <c r="AC97" s="41"/>
      <c r="AD97" s="5"/>
      <c r="AE97" s="6"/>
      <c r="AF97" s="38"/>
      <c r="AG97" s="39"/>
      <c r="AH97" s="41"/>
      <c r="AI97" s="5"/>
      <c r="AJ97" s="6"/>
      <c r="AK97" s="38"/>
      <c r="AL97" s="39"/>
      <c r="AM97" s="41"/>
      <c r="AN97" s="5"/>
      <c r="AO97" s="6"/>
      <c r="AP97" s="38"/>
      <c r="AQ97" s="39"/>
      <c r="AR97" s="41"/>
      <c r="AS97" s="5"/>
      <c r="AT97" s="6"/>
      <c r="AU97" s="38"/>
      <c r="AV97" s="39"/>
      <c r="AW97" s="41"/>
      <c r="AX97" s="5"/>
      <c r="AY97" s="6"/>
      <c r="AZ97" s="38"/>
      <c r="BA97" s="39"/>
      <c r="BB97" s="41"/>
      <c r="BC97" s="5"/>
      <c r="BD97" s="6"/>
      <c r="BE97" s="38"/>
      <c r="BF97" s="39"/>
      <c r="BG97" s="41"/>
      <c r="BH97" s="5"/>
      <c r="BI97" s="6"/>
      <c r="BJ97" s="38"/>
      <c r="BK97" s="39"/>
      <c r="BL97" s="41"/>
      <c r="BM97" s="5"/>
      <c r="BN97" s="6"/>
      <c r="BO97" s="38"/>
      <c r="BP97" s="39"/>
      <c r="BQ97" s="41"/>
      <c r="BR97" s="5"/>
      <c r="BS97" s="6"/>
      <c r="BT97" s="38"/>
      <c r="BU97" s="39"/>
      <c r="BV97" s="41"/>
      <c r="BW97" s="5"/>
      <c r="BX97" s="6"/>
      <c r="BY97" s="38"/>
      <c r="BZ97" s="39"/>
      <c r="CA97" s="41"/>
      <c r="CB97" s="5"/>
      <c r="CC97" s="6"/>
      <c r="CD97" s="38"/>
      <c r="CE97" s="39"/>
      <c r="CF97" s="41"/>
      <c r="CG97" s="5"/>
      <c r="CH97" s="6"/>
      <c r="CI97" s="38"/>
      <c r="CJ97" s="39"/>
      <c r="CK97" s="41"/>
      <c r="CL97" s="5"/>
      <c r="CM97" s="6"/>
      <c r="CN97" s="38"/>
      <c r="CO97" s="39"/>
      <c r="CP97" s="39"/>
      <c r="CQ97" s="39"/>
      <c r="CR97" s="40"/>
      <c r="CS97" s="38"/>
      <c r="CT97" s="39"/>
      <c r="CU97" s="41"/>
      <c r="CV97" s="5"/>
      <c r="CW97" s="6"/>
      <c r="CX97" s="38"/>
      <c r="CY97" s="39"/>
      <c r="CZ97" s="41"/>
      <c r="DA97" s="5"/>
      <c r="DB97" s="6"/>
      <c r="DC97" s="38"/>
      <c r="DD97" s="39"/>
      <c r="DE97" s="41"/>
      <c r="DF97" s="5"/>
      <c r="DG97" s="6"/>
      <c r="DH97" s="24">
        <f t="shared" si="1"/>
        <v>0</v>
      </c>
      <c r="DI97" s="24"/>
    </row>
    <row r="98" spans="1:113" ht="15" customHeight="1" x14ac:dyDescent="0.25">
      <c r="A98" s="818" t="s">
        <v>9</v>
      </c>
      <c r="B98" s="808" t="s">
        <v>1</v>
      </c>
      <c r="C98" s="811"/>
      <c r="D98" s="811"/>
      <c r="E98" s="56"/>
      <c r="F98" s="17" t="s">
        <v>27</v>
      </c>
      <c r="G98" s="8"/>
      <c r="H98" s="3"/>
      <c r="I98" s="3"/>
      <c r="J98" s="28"/>
      <c r="K98" s="27"/>
      <c r="L98" s="8"/>
      <c r="M98" s="3"/>
      <c r="N98" s="3"/>
      <c r="O98" s="28"/>
      <c r="P98" s="27"/>
      <c r="Q98" s="8"/>
      <c r="R98" s="3"/>
      <c r="S98" s="3"/>
      <c r="T98" s="28"/>
      <c r="U98" s="27"/>
      <c r="V98" s="8"/>
      <c r="W98" s="3"/>
      <c r="X98" s="3"/>
      <c r="Y98" s="28"/>
      <c r="Z98" s="27"/>
      <c r="AA98" s="8"/>
      <c r="AB98" s="3"/>
      <c r="AC98" s="3"/>
      <c r="AD98" s="28"/>
      <c r="AE98" s="27"/>
      <c r="AF98" s="8"/>
      <c r="AG98" s="3"/>
      <c r="AH98" s="3"/>
      <c r="AI98" s="28"/>
      <c r="AJ98" s="27"/>
      <c r="AK98" s="8"/>
      <c r="AL98" s="3"/>
      <c r="AM98" s="3"/>
      <c r="AN98" s="28"/>
      <c r="AO98" s="27"/>
      <c r="AP98" s="8"/>
      <c r="AQ98" s="3"/>
      <c r="AR98" s="3"/>
      <c r="AS98" s="28"/>
      <c r="AT98" s="27"/>
      <c r="AU98" s="8"/>
      <c r="AV98" s="3"/>
      <c r="AW98" s="3"/>
      <c r="AX98" s="28"/>
      <c r="AY98" s="27"/>
      <c r="AZ98" s="8"/>
      <c r="BA98" s="3"/>
      <c r="BB98" s="3"/>
      <c r="BC98" s="28"/>
      <c r="BD98" s="27"/>
      <c r="BE98" s="8"/>
      <c r="BF98" s="3"/>
      <c r="BG98" s="3"/>
      <c r="BH98" s="28"/>
      <c r="BI98" s="27"/>
      <c r="BJ98" s="8"/>
      <c r="BK98" s="3"/>
      <c r="BL98" s="3"/>
      <c r="BM98" s="28"/>
      <c r="BN98" s="27"/>
      <c r="BO98" s="8"/>
      <c r="BP98" s="3"/>
      <c r="BQ98" s="3"/>
      <c r="BR98" s="28"/>
      <c r="BS98" s="27"/>
      <c r="BT98" s="8"/>
      <c r="BU98" s="3"/>
      <c r="BV98" s="3"/>
      <c r="BW98" s="28"/>
      <c r="BX98" s="27"/>
      <c r="BY98" s="8"/>
      <c r="BZ98" s="3"/>
      <c r="CA98" s="3"/>
      <c r="CB98" s="28"/>
      <c r="CC98" s="27"/>
      <c r="CD98" s="8"/>
      <c r="CE98" s="3"/>
      <c r="CF98" s="3"/>
      <c r="CG98" s="28"/>
      <c r="CH98" s="27"/>
      <c r="CI98" s="8"/>
      <c r="CJ98" s="3"/>
      <c r="CK98" s="3"/>
      <c r="CL98" s="28"/>
      <c r="CM98" s="27"/>
      <c r="CN98" s="8"/>
      <c r="CO98" s="3"/>
      <c r="CP98" s="3"/>
      <c r="CQ98" s="28"/>
      <c r="CR98" s="27"/>
      <c r="CS98" s="25"/>
      <c r="CT98" s="26"/>
      <c r="CU98" s="26"/>
      <c r="CV98" s="26"/>
      <c r="CW98" s="27"/>
      <c r="CX98" s="8"/>
      <c r="CY98" s="3"/>
      <c r="CZ98" s="3"/>
      <c r="DA98" s="28"/>
      <c r="DB98" s="27"/>
      <c r="DC98" s="8"/>
      <c r="DD98" s="3"/>
      <c r="DE98" s="3"/>
      <c r="DF98" s="28"/>
      <c r="DG98" s="27"/>
      <c r="DH98" s="22">
        <f t="shared" si="1"/>
        <v>0</v>
      </c>
      <c r="DI98" s="22"/>
    </row>
    <row r="99" spans="1:113" x14ac:dyDescent="0.25">
      <c r="A99" s="819"/>
      <c r="B99" s="809"/>
      <c r="C99" s="812"/>
      <c r="D99" s="812"/>
      <c r="E99" s="55"/>
      <c r="F99" s="18" t="s">
        <v>2</v>
      </c>
      <c r="G99" s="7"/>
      <c r="H99" s="2"/>
      <c r="I99" s="2"/>
      <c r="J99" s="32"/>
      <c r="K99" s="31"/>
      <c r="L99" s="7"/>
      <c r="M99" s="2"/>
      <c r="N99" s="2"/>
      <c r="O99" s="32"/>
      <c r="P99" s="31"/>
      <c r="Q99" s="7"/>
      <c r="R99" s="2"/>
      <c r="S99" s="2"/>
      <c r="T99" s="32"/>
      <c r="U99" s="31"/>
      <c r="V99" s="7"/>
      <c r="W99" s="2"/>
      <c r="X99" s="2"/>
      <c r="Y99" s="32"/>
      <c r="Z99" s="31"/>
      <c r="AA99" s="7"/>
      <c r="AB99" s="2"/>
      <c r="AC99" s="2"/>
      <c r="AD99" s="32"/>
      <c r="AE99" s="31"/>
      <c r="AF99" s="7"/>
      <c r="AG99" s="2"/>
      <c r="AH99" s="2"/>
      <c r="AI99" s="32"/>
      <c r="AJ99" s="31"/>
      <c r="AK99" s="7"/>
      <c r="AL99" s="2"/>
      <c r="AM99" s="2"/>
      <c r="AN99" s="32"/>
      <c r="AO99" s="31"/>
      <c r="AP99" s="7"/>
      <c r="AQ99" s="2"/>
      <c r="AR99" s="2"/>
      <c r="AS99" s="32"/>
      <c r="AT99" s="31"/>
      <c r="AU99" s="7"/>
      <c r="AV99" s="2"/>
      <c r="AW99" s="2"/>
      <c r="AX99" s="32"/>
      <c r="AY99" s="31"/>
      <c r="AZ99" s="7"/>
      <c r="BA99" s="2"/>
      <c r="BB99" s="2"/>
      <c r="BC99" s="32"/>
      <c r="BD99" s="31"/>
      <c r="BE99" s="7"/>
      <c r="BF99" s="2"/>
      <c r="BG99" s="2"/>
      <c r="BH99" s="32"/>
      <c r="BI99" s="31"/>
      <c r="BJ99" s="7"/>
      <c r="BK99" s="2"/>
      <c r="BL99" s="2"/>
      <c r="BM99" s="32"/>
      <c r="BN99" s="31"/>
      <c r="BO99" s="7"/>
      <c r="BP99" s="2"/>
      <c r="BQ99" s="2"/>
      <c r="BR99" s="32"/>
      <c r="BS99" s="31"/>
      <c r="BT99" s="7"/>
      <c r="BU99" s="2"/>
      <c r="BV99" s="2"/>
      <c r="BW99" s="32"/>
      <c r="BX99" s="31"/>
      <c r="BY99" s="7"/>
      <c r="BZ99" s="2"/>
      <c r="CA99" s="2"/>
      <c r="CB99" s="32"/>
      <c r="CC99" s="31"/>
      <c r="CD99" s="7"/>
      <c r="CE99" s="2"/>
      <c r="CF99" s="2"/>
      <c r="CG99" s="32"/>
      <c r="CH99" s="31"/>
      <c r="CI99" s="7"/>
      <c r="CJ99" s="2"/>
      <c r="CK99" s="2"/>
      <c r="CL99" s="32"/>
      <c r="CM99" s="31"/>
      <c r="CN99" s="7"/>
      <c r="CO99" s="2"/>
      <c r="CP99" s="2"/>
      <c r="CQ99" s="32"/>
      <c r="CR99" s="31"/>
      <c r="CS99" s="29"/>
      <c r="CT99" s="30"/>
      <c r="CU99" s="30"/>
      <c r="CV99" s="30"/>
      <c r="CW99" s="31"/>
      <c r="CX99" s="7"/>
      <c r="CY99" s="2"/>
      <c r="CZ99" s="2"/>
      <c r="DA99" s="32"/>
      <c r="DB99" s="31"/>
      <c r="DC99" s="7"/>
      <c r="DD99" s="2"/>
      <c r="DE99" s="2"/>
      <c r="DF99" s="32"/>
      <c r="DG99" s="31"/>
      <c r="DH99" s="23">
        <f t="shared" si="1"/>
        <v>0</v>
      </c>
      <c r="DI99" s="23"/>
    </row>
    <row r="100" spans="1:113" ht="22.5" customHeight="1" x14ac:dyDescent="0.25">
      <c r="A100" s="819"/>
      <c r="B100" s="810"/>
      <c r="C100" s="813"/>
      <c r="D100" s="813"/>
      <c r="E100" s="55"/>
      <c r="F100" s="18" t="s">
        <v>28</v>
      </c>
      <c r="G100" s="7"/>
      <c r="H100" s="2"/>
      <c r="I100" s="2"/>
      <c r="J100" s="33"/>
      <c r="K100" s="34"/>
      <c r="L100" s="7"/>
      <c r="M100" s="2"/>
      <c r="N100" s="2"/>
      <c r="O100" s="33"/>
      <c r="P100" s="34"/>
      <c r="Q100" s="7"/>
      <c r="R100" s="2"/>
      <c r="S100" s="2"/>
      <c r="T100" s="33"/>
      <c r="U100" s="34"/>
      <c r="V100" s="7"/>
      <c r="W100" s="2"/>
      <c r="X100" s="2"/>
      <c r="Y100" s="33"/>
      <c r="Z100" s="34"/>
      <c r="AA100" s="7"/>
      <c r="AB100" s="2"/>
      <c r="AC100" s="2"/>
      <c r="AD100" s="33"/>
      <c r="AE100" s="34"/>
      <c r="AF100" s="7"/>
      <c r="AG100" s="2"/>
      <c r="AH100" s="2"/>
      <c r="AI100" s="33"/>
      <c r="AJ100" s="34"/>
      <c r="AK100" s="7"/>
      <c r="AL100" s="2"/>
      <c r="AM100" s="2"/>
      <c r="AN100" s="33"/>
      <c r="AO100" s="34"/>
      <c r="AP100" s="7"/>
      <c r="AQ100" s="2"/>
      <c r="AR100" s="2"/>
      <c r="AS100" s="33"/>
      <c r="AT100" s="34"/>
      <c r="AU100" s="7"/>
      <c r="AV100" s="2"/>
      <c r="AW100" s="2"/>
      <c r="AX100" s="33"/>
      <c r="AY100" s="34"/>
      <c r="AZ100" s="7"/>
      <c r="BA100" s="2"/>
      <c r="BB100" s="2"/>
      <c r="BC100" s="33"/>
      <c r="BD100" s="34"/>
      <c r="BE100" s="7"/>
      <c r="BF100" s="2"/>
      <c r="BG100" s="2"/>
      <c r="BH100" s="33"/>
      <c r="BI100" s="34"/>
      <c r="BJ100" s="7"/>
      <c r="BK100" s="2"/>
      <c r="BL100" s="2"/>
      <c r="BM100" s="33"/>
      <c r="BN100" s="34"/>
      <c r="BO100" s="7"/>
      <c r="BP100" s="2"/>
      <c r="BQ100" s="2"/>
      <c r="BR100" s="33"/>
      <c r="BS100" s="34"/>
      <c r="BT100" s="7"/>
      <c r="BU100" s="2"/>
      <c r="BV100" s="2"/>
      <c r="BW100" s="33"/>
      <c r="BX100" s="34"/>
      <c r="BY100" s="7"/>
      <c r="BZ100" s="2"/>
      <c r="CA100" s="2"/>
      <c r="CB100" s="33"/>
      <c r="CC100" s="34"/>
      <c r="CD100" s="7"/>
      <c r="CE100" s="2"/>
      <c r="CF100" s="2"/>
      <c r="CG100" s="33"/>
      <c r="CH100" s="34"/>
      <c r="CI100" s="7"/>
      <c r="CJ100" s="2"/>
      <c r="CK100" s="2"/>
      <c r="CL100" s="33"/>
      <c r="CM100" s="34"/>
      <c r="CN100" s="7"/>
      <c r="CO100" s="2"/>
      <c r="CP100" s="2"/>
      <c r="CQ100" s="33"/>
      <c r="CR100" s="34"/>
      <c r="CS100" s="29"/>
      <c r="CT100" s="30"/>
      <c r="CU100" s="30"/>
      <c r="CV100" s="30"/>
      <c r="CW100" s="31"/>
      <c r="CX100" s="7"/>
      <c r="CY100" s="2"/>
      <c r="CZ100" s="2"/>
      <c r="DA100" s="33"/>
      <c r="DB100" s="34"/>
      <c r="DC100" s="7"/>
      <c r="DD100" s="2"/>
      <c r="DE100" s="2"/>
      <c r="DF100" s="33"/>
      <c r="DG100" s="34"/>
      <c r="DH100" s="23">
        <f t="shared" si="1"/>
        <v>0</v>
      </c>
      <c r="DI100" s="23"/>
    </row>
    <row r="101" spans="1:113" x14ac:dyDescent="0.25">
      <c r="A101" s="819"/>
      <c r="B101" s="814" t="s">
        <v>3</v>
      </c>
      <c r="C101" s="816"/>
      <c r="D101" s="816"/>
      <c r="E101" s="55"/>
      <c r="F101" s="57" t="s">
        <v>2</v>
      </c>
      <c r="G101" s="35"/>
      <c r="H101" s="36"/>
      <c r="I101" s="37"/>
      <c r="J101" s="2"/>
      <c r="K101" s="4"/>
      <c r="L101" s="35"/>
      <c r="M101" s="36"/>
      <c r="N101" s="37"/>
      <c r="O101" s="2"/>
      <c r="P101" s="4"/>
      <c r="Q101" s="35"/>
      <c r="R101" s="36"/>
      <c r="S101" s="37"/>
      <c r="T101" s="2"/>
      <c r="U101" s="4"/>
      <c r="V101" s="35"/>
      <c r="W101" s="36"/>
      <c r="X101" s="37"/>
      <c r="Y101" s="2"/>
      <c r="Z101" s="4"/>
      <c r="AA101" s="35"/>
      <c r="AB101" s="36"/>
      <c r="AC101" s="37"/>
      <c r="AD101" s="2"/>
      <c r="AE101" s="4"/>
      <c r="AF101" s="35"/>
      <c r="AG101" s="36"/>
      <c r="AH101" s="37"/>
      <c r="AI101" s="2"/>
      <c r="AJ101" s="4"/>
      <c r="AK101" s="35"/>
      <c r="AL101" s="36"/>
      <c r="AM101" s="37"/>
      <c r="AN101" s="2"/>
      <c r="AO101" s="4"/>
      <c r="AP101" s="35"/>
      <c r="AQ101" s="36"/>
      <c r="AR101" s="37"/>
      <c r="AS101" s="2"/>
      <c r="AT101" s="4"/>
      <c r="AU101" s="35"/>
      <c r="AV101" s="36"/>
      <c r="AW101" s="37"/>
      <c r="AX101" s="2"/>
      <c r="AY101" s="4"/>
      <c r="AZ101" s="35"/>
      <c r="BA101" s="36"/>
      <c r="BB101" s="37"/>
      <c r="BC101" s="2"/>
      <c r="BD101" s="4"/>
      <c r="BE101" s="35"/>
      <c r="BF101" s="36"/>
      <c r="BG101" s="37"/>
      <c r="BH101" s="2"/>
      <c r="BI101" s="4"/>
      <c r="BJ101" s="35"/>
      <c r="BK101" s="36"/>
      <c r="BL101" s="37"/>
      <c r="BM101" s="2"/>
      <c r="BN101" s="4"/>
      <c r="BO101" s="35"/>
      <c r="BP101" s="36"/>
      <c r="BQ101" s="37"/>
      <c r="BR101" s="2"/>
      <c r="BS101" s="4"/>
      <c r="BT101" s="35"/>
      <c r="BU101" s="36"/>
      <c r="BV101" s="37"/>
      <c r="BW101" s="2"/>
      <c r="BX101" s="4"/>
      <c r="BY101" s="35"/>
      <c r="BZ101" s="36"/>
      <c r="CA101" s="37"/>
      <c r="CB101" s="2"/>
      <c r="CC101" s="4"/>
      <c r="CD101" s="35"/>
      <c r="CE101" s="36"/>
      <c r="CF101" s="37"/>
      <c r="CG101" s="2"/>
      <c r="CH101" s="4"/>
      <c r="CI101" s="35"/>
      <c r="CJ101" s="36"/>
      <c r="CK101" s="37"/>
      <c r="CL101" s="2"/>
      <c r="CM101" s="4"/>
      <c r="CN101" s="35"/>
      <c r="CO101" s="36"/>
      <c r="CP101" s="37"/>
      <c r="CQ101" s="2"/>
      <c r="CR101" s="4"/>
      <c r="CS101" s="29"/>
      <c r="CT101" s="30"/>
      <c r="CU101" s="30"/>
      <c r="CV101" s="30"/>
      <c r="CW101" s="31"/>
      <c r="CX101" s="35"/>
      <c r="CY101" s="36"/>
      <c r="CZ101" s="37"/>
      <c r="DA101" s="2"/>
      <c r="DB101" s="4"/>
      <c r="DC101" s="35"/>
      <c r="DD101" s="36"/>
      <c r="DE101" s="37"/>
      <c r="DF101" s="2"/>
      <c r="DG101" s="4"/>
      <c r="DH101" s="23">
        <f t="shared" si="1"/>
        <v>0</v>
      </c>
      <c r="DI101" s="23"/>
    </row>
    <row r="102" spans="1:113" ht="15.75" thickBot="1" x14ac:dyDescent="0.3">
      <c r="A102" s="820"/>
      <c r="B102" s="815"/>
      <c r="C102" s="817"/>
      <c r="D102" s="817"/>
      <c r="E102" s="51"/>
      <c r="F102" s="19" t="s">
        <v>29</v>
      </c>
      <c r="G102" s="38"/>
      <c r="H102" s="39"/>
      <c r="I102" s="41"/>
      <c r="J102" s="5"/>
      <c r="K102" s="6"/>
      <c r="L102" s="38"/>
      <c r="M102" s="39"/>
      <c r="N102" s="41"/>
      <c r="O102" s="5"/>
      <c r="P102" s="6"/>
      <c r="Q102" s="38"/>
      <c r="R102" s="39"/>
      <c r="S102" s="41"/>
      <c r="T102" s="5"/>
      <c r="U102" s="6"/>
      <c r="V102" s="38"/>
      <c r="W102" s="39"/>
      <c r="X102" s="41"/>
      <c r="Y102" s="5"/>
      <c r="Z102" s="6"/>
      <c r="AA102" s="38"/>
      <c r="AB102" s="39"/>
      <c r="AC102" s="41"/>
      <c r="AD102" s="5"/>
      <c r="AE102" s="6"/>
      <c r="AF102" s="38"/>
      <c r="AG102" s="39"/>
      <c r="AH102" s="41"/>
      <c r="AI102" s="5"/>
      <c r="AJ102" s="6"/>
      <c r="AK102" s="38"/>
      <c r="AL102" s="39"/>
      <c r="AM102" s="41"/>
      <c r="AN102" s="5"/>
      <c r="AO102" s="6"/>
      <c r="AP102" s="38"/>
      <c r="AQ102" s="39"/>
      <c r="AR102" s="41"/>
      <c r="AS102" s="5"/>
      <c r="AT102" s="6"/>
      <c r="AU102" s="38"/>
      <c r="AV102" s="39"/>
      <c r="AW102" s="41"/>
      <c r="AX102" s="5"/>
      <c r="AY102" s="6"/>
      <c r="AZ102" s="38"/>
      <c r="BA102" s="39"/>
      <c r="BB102" s="41"/>
      <c r="BC102" s="5"/>
      <c r="BD102" s="6"/>
      <c r="BE102" s="38"/>
      <c r="BF102" s="39"/>
      <c r="BG102" s="41"/>
      <c r="BH102" s="5"/>
      <c r="BI102" s="6"/>
      <c r="BJ102" s="38"/>
      <c r="BK102" s="39"/>
      <c r="BL102" s="41"/>
      <c r="BM102" s="5"/>
      <c r="BN102" s="6"/>
      <c r="BO102" s="38"/>
      <c r="BP102" s="39"/>
      <c r="BQ102" s="41"/>
      <c r="BR102" s="5"/>
      <c r="BS102" s="6"/>
      <c r="BT102" s="38"/>
      <c r="BU102" s="39"/>
      <c r="BV102" s="41"/>
      <c r="BW102" s="5"/>
      <c r="BX102" s="6"/>
      <c r="BY102" s="38"/>
      <c r="BZ102" s="39"/>
      <c r="CA102" s="41"/>
      <c r="CB102" s="5"/>
      <c r="CC102" s="6"/>
      <c r="CD102" s="38"/>
      <c r="CE102" s="39"/>
      <c r="CF102" s="41"/>
      <c r="CG102" s="5"/>
      <c r="CH102" s="6"/>
      <c r="CI102" s="38"/>
      <c r="CJ102" s="39"/>
      <c r="CK102" s="41"/>
      <c r="CL102" s="5"/>
      <c r="CM102" s="6"/>
      <c r="CN102" s="38"/>
      <c r="CO102" s="39"/>
      <c r="CP102" s="41"/>
      <c r="CQ102" s="5"/>
      <c r="CR102" s="6"/>
      <c r="CS102" s="38"/>
      <c r="CT102" s="39"/>
      <c r="CU102" s="39"/>
      <c r="CV102" s="39"/>
      <c r="CW102" s="40"/>
      <c r="CX102" s="38"/>
      <c r="CY102" s="39"/>
      <c r="CZ102" s="41"/>
      <c r="DA102" s="5"/>
      <c r="DB102" s="6"/>
      <c r="DC102" s="38"/>
      <c r="DD102" s="39"/>
      <c r="DE102" s="41"/>
      <c r="DF102" s="5"/>
      <c r="DG102" s="6"/>
      <c r="DH102" s="24">
        <f t="shared" si="1"/>
        <v>0</v>
      </c>
      <c r="DI102" s="24"/>
    </row>
    <row r="103" spans="1:113" ht="15" customHeight="1" x14ac:dyDescent="0.25">
      <c r="A103" s="818" t="s">
        <v>13</v>
      </c>
      <c r="B103" s="808" t="s">
        <v>1</v>
      </c>
      <c r="C103" s="811"/>
      <c r="D103" s="811"/>
      <c r="E103" s="56"/>
      <c r="F103" s="17" t="s">
        <v>27</v>
      </c>
      <c r="G103" s="8"/>
      <c r="H103" s="3"/>
      <c r="I103" s="3"/>
      <c r="J103" s="28"/>
      <c r="K103" s="27"/>
      <c r="L103" s="8"/>
      <c r="M103" s="3"/>
      <c r="N103" s="3"/>
      <c r="O103" s="28"/>
      <c r="P103" s="27"/>
      <c r="Q103" s="8"/>
      <c r="R103" s="3"/>
      <c r="S103" s="3"/>
      <c r="T103" s="28"/>
      <c r="U103" s="27"/>
      <c r="V103" s="8"/>
      <c r="W103" s="3"/>
      <c r="X103" s="3"/>
      <c r="Y103" s="28"/>
      <c r="Z103" s="27"/>
      <c r="AA103" s="8"/>
      <c r="AB103" s="3"/>
      <c r="AC103" s="3"/>
      <c r="AD103" s="28"/>
      <c r="AE103" s="27"/>
      <c r="AF103" s="8"/>
      <c r="AG103" s="3"/>
      <c r="AH103" s="3"/>
      <c r="AI103" s="28"/>
      <c r="AJ103" s="27"/>
      <c r="AK103" s="8"/>
      <c r="AL103" s="3"/>
      <c r="AM103" s="3"/>
      <c r="AN103" s="28"/>
      <c r="AO103" s="27"/>
      <c r="AP103" s="8"/>
      <c r="AQ103" s="3"/>
      <c r="AR103" s="3"/>
      <c r="AS103" s="28"/>
      <c r="AT103" s="27"/>
      <c r="AU103" s="8"/>
      <c r="AV103" s="3"/>
      <c r="AW103" s="3"/>
      <c r="AX103" s="28"/>
      <c r="AY103" s="27"/>
      <c r="AZ103" s="8"/>
      <c r="BA103" s="3"/>
      <c r="BB103" s="3"/>
      <c r="BC103" s="28"/>
      <c r="BD103" s="27"/>
      <c r="BE103" s="8"/>
      <c r="BF103" s="3"/>
      <c r="BG103" s="3"/>
      <c r="BH103" s="28"/>
      <c r="BI103" s="27"/>
      <c r="BJ103" s="8"/>
      <c r="BK103" s="3"/>
      <c r="BL103" s="3"/>
      <c r="BM103" s="28"/>
      <c r="BN103" s="27"/>
      <c r="BO103" s="8"/>
      <c r="BP103" s="3"/>
      <c r="BQ103" s="3"/>
      <c r="BR103" s="28"/>
      <c r="BS103" s="27"/>
      <c r="BT103" s="8"/>
      <c r="BU103" s="3"/>
      <c r="BV103" s="3"/>
      <c r="BW103" s="28"/>
      <c r="BX103" s="27"/>
      <c r="BY103" s="8"/>
      <c r="BZ103" s="3"/>
      <c r="CA103" s="3"/>
      <c r="CB103" s="28"/>
      <c r="CC103" s="27"/>
      <c r="CD103" s="8"/>
      <c r="CE103" s="3"/>
      <c r="CF103" s="3"/>
      <c r="CG103" s="28"/>
      <c r="CH103" s="27"/>
      <c r="CI103" s="8"/>
      <c r="CJ103" s="3"/>
      <c r="CK103" s="3"/>
      <c r="CL103" s="28"/>
      <c r="CM103" s="27"/>
      <c r="CN103" s="8"/>
      <c r="CO103" s="3"/>
      <c r="CP103" s="3"/>
      <c r="CQ103" s="28"/>
      <c r="CR103" s="27"/>
      <c r="CS103" s="8"/>
      <c r="CT103" s="3"/>
      <c r="CU103" s="3"/>
      <c r="CV103" s="28"/>
      <c r="CW103" s="27"/>
      <c r="CX103" s="25"/>
      <c r="CY103" s="26"/>
      <c r="CZ103" s="26"/>
      <c r="DA103" s="26"/>
      <c r="DB103" s="27"/>
      <c r="DC103" s="8"/>
      <c r="DD103" s="3"/>
      <c r="DE103" s="3"/>
      <c r="DF103" s="28"/>
      <c r="DG103" s="27"/>
      <c r="DH103" s="22">
        <f t="shared" si="1"/>
        <v>0</v>
      </c>
      <c r="DI103" s="22"/>
    </row>
    <row r="104" spans="1:113" x14ac:dyDescent="0.25">
      <c r="A104" s="819"/>
      <c r="B104" s="809"/>
      <c r="C104" s="812"/>
      <c r="D104" s="812"/>
      <c r="E104" s="55"/>
      <c r="F104" s="18" t="s">
        <v>2</v>
      </c>
      <c r="G104" s="7"/>
      <c r="H104" s="2"/>
      <c r="I104" s="2"/>
      <c r="J104" s="32"/>
      <c r="K104" s="31"/>
      <c r="L104" s="7"/>
      <c r="M104" s="2"/>
      <c r="N104" s="2"/>
      <c r="O104" s="32"/>
      <c r="P104" s="31"/>
      <c r="Q104" s="7"/>
      <c r="R104" s="2"/>
      <c r="S104" s="2"/>
      <c r="T104" s="32"/>
      <c r="U104" s="31"/>
      <c r="V104" s="7"/>
      <c r="W104" s="2"/>
      <c r="X104" s="2"/>
      <c r="Y104" s="32"/>
      <c r="Z104" s="31"/>
      <c r="AA104" s="7"/>
      <c r="AB104" s="2"/>
      <c r="AC104" s="2"/>
      <c r="AD104" s="32"/>
      <c r="AE104" s="31"/>
      <c r="AF104" s="7"/>
      <c r="AG104" s="2"/>
      <c r="AH104" s="2"/>
      <c r="AI104" s="32"/>
      <c r="AJ104" s="31"/>
      <c r="AK104" s="7"/>
      <c r="AL104" s="2"/>
      <c r="AM104" s="2"/>
      <c r="AN104" s="32"/>
      <c r="AO104" s="31"/>
      <c r="AP104" s="7"/>
      <c r="AQ104" s="2"/>
      <c r="AR104" s="2"/>
      <c r="AS104" s="32"/>
      <c r="AT104" s="31"/>
      <c r="AU104" s="7"/>
      <c r="AV104" s="2"/>
      <c r="AW104" s="2"/>
      <c r="AX104" s="32"/>
      <c r="AY104" s="31"/>
      <c r="AZ104" s="7"/>
      <c r="BA104" s="2"/>
      <c r="BB104" s="2"/>
      <c r="BC104" s="32"/>
      <c r="BD104" s="31"/>
      <c r="BE104" s="7"/>
      <c r="BF104" s="2"/>
      <c r="BG104" s="2"/>
      <c r="BH104" s="32"/>
      <c r="BI104" s="31"/>
      <c r="BJ104" s="7"/>
      <c r="BK104" s="2"/>
      <c r="BL104" s="2"/>
      <c r="BM104" s="32"/>
      <c r="BN104" s="31"/>
      <c r="BO104" s="7"/>
      <c r="BP104" s="2"/>
      <c r="BQ104" s="2"/>
      <c r="BR104" s="32"/>
      <c r="BS104" s="31"/>
      <c r="BT104" s="7"/>
      <c r="BU104" s="2"/>
      <c r="BV104" s="2"/>
      <c r="BW104" s="32"/>
      <c r="BX104" s="31"/>
      <c r="BY104" s="7"/>
      <c r="BZ104" s="2"/>
      <c r="CA104" s="2"/>
      <c r="CB104" s="32"/>
      <c r="CC104" s="31"/>
      <c r="CD104" s="7"/>
      <c r="CE104" s="2"/>
      <c r="CF104" s="2"/>
      <c r="CG104" s="32"/>
      <c r="CH104" s="31"/>
      <c r="CI104" s="7"/>
      <c r="CJ104" s="2"/>
      <c r="CK104" s="2"/>
      <c r="CL104" s="32"/>
      <c r="CM104" s="31"/>
      <c r="CN104" s="7"/>
      <c r="CO104" s="2"/>
      <c r="CP104" s="2"/>
      <c r="CQ104" s="32"/>
      <c r="CR104" s="31"/>
      <c r="CS104" s="7"/>
      <c r="CT104" s="2"/>
      <c r="CU104" s="2"/>
      <c r="CV104" s="32"/>
      <c r="CW104" s="31"/>
      <c r="CX104" s="29"/>
      <c r="CY104" s="30"/>
      <c r="CZ104" s="30"/>
      <c r="DA104" s="30"/>
      <c r="DB104" s="31"/>
      <c r="DC104" s="7"/>
      <c r="DD104" s="2"/>
      <c r="DE104" s="2"/>
      <c r="DF104" s="32"/>
      <c r="DG104" s="31"/>
      <c r="DH104" s="23">
        <f t="shared" si="1"/>
        <v>0</v>
      </c>
      <c r="DI104" s="23"/>
    </row>
    <row r="105" spans="1:113" ht="22.5" customHeight="1" x14ac:dyDescent="0.25">
      <c r="A105" s="819"/>
      <c r="B105" s="810"/>
      <c r="C105" s="813"/>
      <c r="D105" s="813"/>
      <c r="E105" s="55"/>
      <c r="F105" s="18" t="s">
        <v>28</v>
      </c>
      <c r="G105" s="7"/>
      <c r="H105" s="2"/>
      <c r="I105" s="2"/>
      <c r="J105" s="33"/>
      <c r="K105" s="34"/>
      <c r="L105" s="7"/>
      <c r="M105" s="2"/>
      <c r="N105" s="2"/>
      <c r="O105" s="33"/>
      <c r="P105" s="34"/>
      <c r="Q105" s="7"/>
      <c r="R105" s="2"/>
      <c r="S105" s="2"/>
      <c r="T105" s="33"/>
      <c r="U105" s="34"/>
      <c r="V105" s="7"/>
      <c r="W105" s="2"/>
      <c r="X105" s="2"/>
      <c r="Y105" s="33"/>
      <c r="Z105" s="34"/>
      <c r="AA105" s="7"/>
      <c r="AB105" s="2"/>
      <c r="AC105" s="2"/>
      <c r="AD105" s="33"/>
      <c r="AE105" s="34"/>
      <c r="AF105" s="7"/>
      <c r="AG105" s="2"/>
      <c r="AH105" s="2"/>
      <c r="AI105" s="33"/>
      <c r="AJ105" s="34"/>
      <c r="AK105" s="7"/>
      <c r="AL105" s="2"/>
      <c r="AM105" s="2"/>
      <c r="AN105" s="33"/>
      <c r="AO105" s="34"/>
      <c r="AP105" s="7"/>
      <c r="AQ105" s="2"/>
      <c r="AR105" s="2"/>
      <c r="AS105" s="33"/>
      <c r="AT105" s="34"/>
      <c r="AU105" s="7"/>
      <c r="AV105" s="2"/>
      <c r="AW105" s="2"/>
      <c r="AX105" s="33"/>
      <c r="AY105" s="34"/>
      <c r="AZ105" s="7"/>
      <c r="BA105" s="2"/>
      <c r="BB105" s="2"/>
      <c r="BC105" s="33"/>
      <c r="BD105" s="34"/>
      <c r="BE105" s="7"/>
      <c r="BF105" s="2"/>
      <c r="BG105" s="2"/>
      <c r="BH105" s="33"/>
      <c r="BI105" s="34"/>
      <c r="BJ105" s="7"/>
      <c r="BK105" s="2"/>
      <c r="BL105" s="2"/>
      <c r="BM105" s="33"/>
      <c r="BN105" s="34"/>
      <c r="BO105" s="7"/>
      <c r="BP105" s="2"/>
      <c r="BQ105" s="2"/>
      <c r="BR105" s="33"/>
      <c r="BS105" s="34"/>
      <c r="BT105" s="7"/>
      <c r="BU105" s="2"/>
      <c r="BV105" s="2"/>
      <c r="BW105" s="33"/>
      <c r="BX105" s="34"/>
      <c r="BY105" s="7"/>
      <c r="BZ105" s="2"/>
      <c r="CA105" s="2"/>
      <c r="CB105" s="33"/>
      <c r="CC105" s="34"/>
      <c r="CD105" s="7"/>
      <c r="CE105" s="2"/>
      <c r="CF105" s="2"/>
      <c r="CG105" s="33"/>
      <c r="CH105" s="34"/>
      <c r="CI105" s="7"/>
      <c r="CJ105" s="2"/>
      <c r="CK105" s="2"/>
      <c r="CL105" s="33"/>
      <c r="CM105" s="34"/>
      <c r="CN105" s="7"/>
      <c r="CO105" s="2"/>
      <c r="CP105" s="2"/>
      <c r="CQ105" s="33"/>
      <c r="CR105" s="34"/>
      <c r="CS105" s="7"/>
      <c r="CT105" s="2"/>
      <c r="CU105" s="2"/>
      <c r="CV105" s="33"/>
      <c r="CW105" s="34"/>
      <c r="CX105" s="29"/>
      <c r="CY105" s="30"/>
      <c r="CZ105" s="30"/>
      <c r="DA105" s="30"/>
      <c r="DB105" s="31"/>
      <c r="DC105" s="7"/>
      <c r="DD105" s="2"/>
      <c r="DE105" s="2"/>
      <c r="DF105" s="33"/>
      <c r="DG105" s="34"/>
      <c r="DH105" s="23">
        <f t="shared" si="1"/>
        <v>0</v>
      </c>
      <c r="DI105" s="23"/>
    </row>
    <row r="106" spans="1:113" x14ac:dyDescent="0.25">
      <c r="A106" s="819"/>
      <c r="B106" s="814" t="s">
        <v>3</v>
      </c>
      <c r="C106" s="816"/>
      <c r="D106" s="816"/>
      <c r="E106" s="55"/>
      <c r="F106" s="57" t="s">
        <v>2</v>
      </c>
      <c r="G106" s="35"/>
      <c r="H106" s="36"/>
      <c r="I106" s="37"/>
      <c r="J106" s="2"/>
      <c r="K106" s="4"/>
      <c r="L106" s="35"/>
      <c r="M106" s="36"/>
      <c r="N106" s="37"/>
      <c r="O106" s="2"/>
      <c r="P106" s="4"/>
      <c r="Q106" s="35"/>
      <c r="R106" s="36"/>
      <c r="S106" s="37"/>
      <c r="T106" s="2"/>
      <c r="U106" s="4"/>
      <c r="V106" s="35"/>
      <c r="W106" s="36"/>
      <c r="X106" s="37"/>
      <c r="Y106" s="2"/>
      <c r="Z106" s="4"/>
      <c r="AA106" s="35"/>
      <c r="AB106" s="36"/>
      <c r="AC106" s="37"/>
      <c r="AD106" s="2"/>
      <c r="AE106" s="4"/>
      <c r="AF106" s="35"/>
      <c r="AG106" s="36"/>
      <c r="AH106" s="37"/>
      <c r="AI106" s="2"/>
      <c r="AJ106" s="4"/>
      <c r="AK106" s="35"/>
      <c r="AL106" s="36"/>
      <c r="AM106" s="37"/>
      <c r="AN106" s="2"/>
      <c r="AO106" s="4"/>
      <c r="AP106" s="35"/>
      <c r="AQ106" s="36"/>
      <c r="AR106" s="37"/>
      <c r="AS106" s="2"/>
      <c r="AT106" s="4"/>
      <c r="AU106" s="35"/>
      <c r="AV106" s="36"/>
      <c r="AW106" s="37"/>
      <c r="AX106" s="2"/>
      <c r="AY106" s="4"/>
      <c r="AZ106" s="35"/>
      <c r="BA106" s="36"/>
      <c r="BB106" s="37"/>
      <c r="BC106" s="2"/>
      <c r="BD106" s="4"/>
      <c r="BE106" s="35"/>
      <c r="BF106" s="36"/>
      <c r="BG106" s="37"/>
      <c r="BH106" s="2"/>
      <c r="BI106" s="4"/>
      <c r="BJ106" s="35"/>
      <c r="BK106" s="36"/>
      <c r="BL106" s="37"/>
      <c r="BM106" s="2"/>
      <c r="BN106" s="4"/>
      <c r="BO106" s="35"/>
      <c r="BP106" s="36"/>
      <c r="BQ106" s="37"/>
      <c r="BR106" s="2"/>
      <c r="BS106" s="4"/>
      <c r="BT106" s="35"/>
      <c r="BU106" s="36"/>
      <c r="BV106" s="37"/>
      <c r="BW106" s="2"/>
      <c r="BX106" s="4"/>
      <c r="BY106" s="35"/>
      <c r="BZ106" s="36"/>
      <c r="CA106" s="37"/>
      <c r="CB106" s="2"/>
      <c r="CC106" s="4"/>
      <c r="CD106" s="35"/>
      <c r="CE106" s="36"/>
      <c r="CF106" s="37"/>
      <c r="CG106" s="2"/>
      <c r="CH106" s="4"/>
      <c r="CI106" s="35"/>
      <c r="CJ106" s="36"/>
      <c r="CK106" s="37"/>
      <c r="CL106" s="2"/>
      <c r="CM106" s="4"/>
      <c r="CN106" s="35"/>
      <c r="CO106" s="36"/>
      <c r="CP106" s="37"/>
      <c r="CQ106" s="2"/>
      <c r="CR106" s="4"/>
      <c r="CS106" s="35"/>
      <c r="CT106" s="36"/>
      <c r="CU106" s="37"/>
      <c r="CV106" s="2"/>
      <c r="CW106" s="4"/>
      <c r="CX106" s="29"/>
      <c r="CY106" s="30"/>
      <c r="CZ106" s="30"/>
      <c r="DA106" s="30"/>
      <c r="DB106" s="31"/>
      <c r="DC106" s="35"/>
      <c r="DD106" s="36"/>
      <c r="DE106" s="37"/>
      <c r="DF106" s="2"/>
      <c r="DG106" s="4"/>
      <c r="DH106" s="23">
        <f t="shared" si="1"/>
        <v>0</v>
      </c>
      <c r="DI106" s="23"/>
    </row>
    <row r="107" spans="1:113" ht="15.75" thickBot="1" x14ac:dyDescent="0.3">
      <c r="A107" s="820"/>
      <c r="B107" s="815"/>
      <c r="C107" s="817"/>
      <c r="D107" s="817"/>
      <c r="E107" s="51"/>
      <c r="F107" s="19" t="s">
        <v>29</v>
      </c>
      <c r="G107" s="38"/>
      <c r="H107" s="39"/>
      <c r="I107" s="41"/>
      <c r="J107" s="5"/>
      <c r="K107" s="6"/>
      <c r="L107" s="38"/>
      <c r="M107" s="39"/>
      <c r="N107" s="41"/>
      <c r="O107" s="5"/>
      <c r="P107" s="6"/>
      <c r="Q107" s="38"/>
      <c r="R107" s="39"/>
      <c r="S107" s="41"/>
      <c r="T107" s="5"/>
      <c r="U107" s="6"/>
      <c r="V107" s="38"/>
      <c r="W107" s="39"/>
      <c r="X107" s="41"/>
      <c r="Y107" s="5"/>
      <c r="Z107" s="6"/>
      <c r="AA107" s="38"/>
      <c r="AB107" s="39"/>
      <c r="AC107" s="41"/>
      <c r="AD107" s="5"/>
      <c r="AE107" s="6"/>
      <c r="AF107" s="38"/>
      <c r="AG107" s="39"/>
      <c r="AH107" s="41"/>
      <c r="AI107" s="5"/>
      <c r="AJ107" s="6"/>
      <c r="AK107" s="38"/>
      <c r="AL107" s="39"/>
      <c r="AM107" s="41"/>
      <c r="AN107" s="5"/>
      <c r="AO107" s="6"/>
      <c r="AP107" s="38"/>
      <c r="AQ107" s="39"/>
      <c r="AR107" s="41"/>
      <c r="AS107" s="5"/>
      <c r="AT107" s="6"/>
      <c r="AU107" s="38"/>
      <c r="AV107" s="39"/>
      <c r="AW107" s="41"/>
      <c r="AX107" s="5"/>
      <c r="AY107" s="6"/>
      <c r="AZ107" s="38"/>
      <c r="BA107" s="39"/>
      <c r="BB107" s="41"/>
      <c r="BC107" s="5"/>
      <c r="BD107" s="6"/>
      <c r="BE107" s="38"/>
      <c r="BF107" s="39"/>
      <c r="BG107" s="41"/>
      <c r="BH107" s="5"/>
      <c r="BI107" s="6"/>
      <c r="BJ107" s="38"/>
      <c r="BK107" s="39"/>
      <c r="BL107" s="41"/>
      <c r="BM107" s="5"/>
      <c r="BN107" s="6"/>
      <c r="BO107" s="38"/>
      <c r="BP107" s="39"/>
      <c r="BQ107" s="41"/>
      <c r="BR107" s="5"/>
      <c r="BS107" s="6"/>
      <c r="BT107" s="38"/>
      <c r="BU107" s="39"/>
      <c r="BV107" s="41"/>
      <c r="BW107" s="5"/>
      <c r="BX107" s="6"/>
      <c r="BY107" s="38"/>
      <c r="BZ107" s="39"/>
      <c r="CA107" s="41"/>
      <c r="CB107" s="5"/>
      <c r="CC107" s="6"/>
      <c r="CD107" s="38"/>
      <c r="CE107" s="39"/>
      <c r="CF107" s="41"/>
      <c r="CG107" s="5"/>
      <c r="CH107" s="6"/>
      <c r="CI107" s="38"/>
      <c r="CJ107" s="39"/>
      <c r="CK107" s="41"/>
      <c r="CL107" s="5"/>
      <c r="CM107" s="6"/>
      <c r="CN107" s="38"/>
      <c r="CO107" s="39"/>
      <c r="CP107" s="41"/>
      <c r="CQ107" s="5"/>
      <c r="CR107" s="6"/>
      <c r="CS107" s="38"/>
      <c r="CT107" s="39"/>
      <c r="CU107" s="41"/>
      <c r="CV107" s="5"/>
      <c r="CW107" s="6"/>
      <c r="CX107" s="38"/>
      <c r="CY107" s="39"/>
      <c r="CZ107" s="39"/>
      <c r="DA107" s="39"/>
      <c r="DB107" s="40"/>
      <c r="DC107" s="38"/>
      <c r="DD107" s="39"/>
      <c r="DE107" s="41"/>
      <c r="DF107" s="5"/>
      <c r="DG107" s="6"/>
      <c r="DH107" s="24">
        <f t="shared" si="1"/>
        <v>0</v>
      </c>
      <c r="DI107" s="24"/>
    </row>
    <row r="108" spans="1:113" ht="15" customHeight="1" x14ac:dyDescent="0.25">
      <c r="A108" s="818" t="s">
        <v>19</v>
      </c>
      <c r="B108" s="808" t="s">
        <v>1</v>
      </c>
      <c r="C108" s="811"/>
      <c r="D108" s="811"/>
      <c r="E108" s="56"/>
      <c r="F108" s="17" t="s">
        <v>27</v>
      </c>
      <c r="G108" s="8"/>
      <c r="H108" s="3"/>
      <c r="I108" s="3"/>
      <c r="J108" s="28"/>
      <c r="K108" s="27"/>
      <c r="L108" s="8"/>
      <c r="M108" s="3"/>
      <c r="N108" s="3"/>
      <c r="O108" s="28"/>
      <c r="P108" s="27"/>
      <c r="Q108" s="8"/>
      <c r="R108" s="3"/>
      <c r="S108" s="3"/>
      <c r="T108" s="28"/>
      <c r="U108" s="27"/>
      <c r="V108" s="8"/>
      <c r="W108" s="3"/>
      <c r="X108" s="3"/>
      <c r="Y108" s="28"/>
      <c r="Z108" s="27"/>
      <c r="AA108" s="8"/>
      <c r="AB108" s="3"/>
      <c r="AC108" s="3"/>
      <c r="AD108" s="28"/>
      <c r="AE108" s="27"/>
      <c r="AF108" s="8"/>
      <c r="AG108" s="3"/>
      <c r="AH108" s="3"/>
      <c r="AI108" s="28"/>
      <c r="AJ108" s="27"/>
      <c r="AK108" s="8"/>
      <c r="AL108" s="3"/>
      <c r="AM108" s="3"/>
      <c r="AN108" s="28"/>
      <c r="AO108" s="27"/>
      <c r="AP108" s="8"/>
      <c r="AQ108" s="3"/>
      <c r="AR108" s="3"/>
      <c r="AS108" s="28"/>
      <c r="AT108" s="27"/>
      <c r="AU108" s="8"/>
      <c r="AV108" s="3"/>
      <c r="AW108" s="3"/>
      <c r="AX108" s="28"/>
      <c r="AY108" s="27"/>
      <c r="AZ108" s="8"/>
      <c r="BA108" s="3"/>
      <c r="BB108" s="3"/>
      <c r="BC108" s="28"/>
      <c r="BD108" s="27"/>
      <c r="BE108" s="8"/>
      <c r="BF108" s="3"/>
      <c r="BG108" s="3"/>
      <c r="BH108" s="28"/>
      <c r="BI108" s="27"/>
      <c r="BJ108" s="8"/>
      <c r="BK108" s="3"/>
      <c r="BL108" s="3"/>
      <c r="BM108" s="28"/>
      <c r="BN108" s="27"/>
      <c r="BO108" s="8"/>
      <c r="BP108" s="3"/>
      <c r="BQ108" s="3"/>
      <c r="BR108" s="28"/>
      <c r="BS108" s="27"/>
      <c r="BT108" s="8"/>
      <c r="BU108" s="3"/>
      <c r="BV108" s="3"/>
      <c r="BW108" s="28"/>
      <c r="BX108" s="27"/>
      <c r="BY108" s="8"/>
      <c r="BZ108" s="3"/>
      <c r="CA108" s="3"/>
      <c r="CB108" s="28"/>
      <c r="CC108" s="27"/>
      <c r="CD108" s="8"/>
      <c r="CE108" s="3"/>
      <c r="CF108" s="3"/>
      <c r="CG108" s="28"/>
      <c r="CH108" s="27"/>
      <c r="CI108" s="8"/>
      <c r="CJ108" s="3"/>
      <c r="CK108" s="3"/>
      <c r="CL108" s="28"/>
      <c r="CM108" s="27"/>
      <c r="CN108" s="8"/>
      <c r="CO108" s="3"/>
      <c r="CP108" s="3"/>
      <c r="CQ108" s="28"/>
      <c r="CR108" s="27"/>
      <c r="CS108" s="8"/>
      <c r="CT108" s="3"/>
      <c r="CU108" s="3"/>
      <c r="CV108" s="28"/>
      <c r="CW108" s="27"/>
      <c r="CX108" s="8"/>
      <c r="CY108" s="3"/>
      <c r="CZ108" s="3"/>
      <c r="DA108" s="28"/>
      <c r="DB108" s="27"/>
      <c r="DC108" s="25"/>
      <c r="DD108" s="26"/>
      <c r="DE108" s="26"/>
      <c r="DF108" s="26"/>
      <c r="DG108" s="27"/>
      <c r="DH108" s="22">
        <f t="shared" si="1"/>
        <v>0</v>
      </c>
      <c r="DI108" s="22"/>
    </row>
    <row r="109" spans="1:113" x14ac:dyDescent="0.25">
      <c r="A109" s="819"/>
      <c r="B109" s="809"/>
      <c r="C109" s="812"/>
      <c r="D109" s="812"/>
      <c r="E109" s="55"/>
      <c r="F109" s="18" t="s">
        <v>2</v>
      </c>
      <c r="G109" s="7"/>
      <c r="H109" s="2"/>
      <c r="I109" s="2"/>
      <c r="J109" s="32"/>
      <c r="K109" s="31"/>
      <c r="L109" s="7"/>
      <c r="M109" s="2"/>
      <c r="N109" s="2"/>
      <c r="O109" s="32"/>
      <c r="P109" s="31"/>
      <c r="Q109" s="7"/>
      <c r="R109" s="2"/>
      <c r="S109" s="2"/>
      <c r="T109" s="32"/>
      <c r="U109" s="31"/>
      <c r="V109" s="7"/>
      <c r="W109" s="2"/>
      <c r="X109" s="2"/>
      <c r="Y109" s="32"/>
      <c r="Z109" s="31"/>
      <c r="AA109" s="7"/>
      <c r="AB109" s="2"/>
      <c r="AC109" s="2"/>
      <c r="AD109" s="32"/>
      <c r="AE109" s="31"/>
      <c r="AF109" s="7"/>
      <c r="AG109" s="2"/>
      <c r="AH109" s="2"/>
      <c r="AI109" s="32"/>
      <c r="AJ109" s="31"/>
      <c r="AK109" s="7"/>
      <c r="AL109" s="2"/>
      <c r="AM109" s="2"/>
      <c r="AN109" s="32"/>
      <c r="AO109" s="31"/>
      <c r="AP109" s="7"/>
      <c r="AQ109" s="2"/>
      <c r="AR109" s="2"/>
      <c r="AS109" s="32"/>
      <c r="AT109" s="31"/>
      <c r="AU109" s="7"/>
      <c r="AV109" s="2"/>
      <c r="AW109" s="2"/>
      <c r="AX109" s="32"/>
      <c r="AY109" s="31"/>
      <c r="AZ109" s="7"/>
      <c r="BA109" s="2"/>
      <c r="BB109" s="2"/>
      <c r="BC109" s="32"/>
      <c r="BD109" s="31"/>
      <c r="BE109" s="7"/>
      <c r="BF109" s="2"/>
      <c r="BG109" s="2"/>
      <c r="BH109" s="32"/>
      <c r="BI109" s="31"/>
      <c r="BJ109" s="7"/>
      <c r="BK109" s="2"/>
      <c r="BL109" s="2"/>
      <c r="BM109" s="32"/>
      <c r="BN109" s="31"/>
      <c r="BO109" s="7"/>
      <c r="BP109" s="2"/>
      <c r="BQ109" s="2"/>
      <c r="BR109" s="32"/>
      <c r="BS109" s="31"/>
      <c r="BT109" s="7"/>
      <c r="BU109" s="2"/>
      <c r="BV109" s="2"/>
      <c r="BW109" s="32"/>
      <c r="BX109" s="31"/>
      <c r="BY109" s="7"/>
      <c r="BZ109" s="2"/>
      <c r="CA109" s="2"/>
      <c r="CB109" s="32"/>
      <c r="CC109" s="31"/>
      <c r="CD109" s="7"/>
      <c r="CE109" s="2"/>
      <c r="CF109" s="2"/>
      <c r="CG109" s="32"/>
      <c r="CH109" s="31"/>
      <c r="CI109" s="7"/>
      <c r="CJ109" s="2"/>
      <c r="CK109" s="2"/>
      <c r="CL109" s="32"/>
      <c r="CM109" s="31"/>
      <c r="CN109" s="7"/>
      <c r="CO109" s="2"/>
      <c r="CP109" s="2"/>
      <c r="CQ109" s="32"/>
      <c r="CR109" s="31"/>
      <c r="CS109" s="7"/>
      <c r="CT109" s="2"/>
      <c r="CU109" s="2"/>
      <c r="CV109" s="32"/>
      <c r="CW109" s="31"/>
      <c r="CX109" s="7"/>
      <c r="CY109" s="2"/>
      <c r="CZ109" s="2"/>
      <c r="DA109" s="32"/>
      <c r="DB109" s="31"/>
      <c r="DC109" s="29"/>
      <c r="DD109" s="30"/>
      <c r="DE109" s="30"/>
      <c r="DF109" s="30"/>
      <c r="DG109" s="31"/>
      <c r="DH109" s="23">
        <f t="shared" si="1"/>
        <v>0</v>
      </c>
      <c r="DI109" s="23"/>
    </row>
    <row r="110" spans="1:113" ht="22.5" customHeight="1" x14ac:dyDescent="0.25">
      <c r="A110" s="819"/>
      <c r="B110" s="810"/>
      <c r="C110" s="813"/>
      <c r="D110" s="813"/>
      <c r="E110" s="55"/>
      <c r="F110" s="18" t="s">
        <v>28</v>
      </c>
      <c r="G110" s="7"/>
      <c r="H110" s="2"/>
      <c r="I110" s="2"/>
      <c r="J110" s="33"/>
      <c r="K110" s="34"/>
      <c r="L110" s="7"/>
      <c r="M110" s="2"/>
      <c r="N110" s="2"/>
      <c r="O110" s="33"/>
      <c r="P110" s="34"/>
      <c r="Q110" s="7"/>
      <c r="R110" s="2"/>
      <c r="S110" s="2"/>
      <c r="T110" s="33"/>
      <c r="U110" s="34"/>
      <c r="V110" s="7"/>
      <c r="W110" s="2"/>
      <c r="X110" s="2"/>
      <c r="Y110" s="33"/>
      <c r="Z110" s="34"/>
      <c r="AA110" s="7"/>
      <c r="AB110" s="2"/>
      <c r="AC110" s="2"/>
      <c r="AD110" s="33"/>
      <c r="AE110" s="34"/>
      <c r="AF110" s="7"/>
      <c r="AG110" s="2"/>
      <c r="AH110" s="2"/>
      <c r="AI110" s="33"/>
      <c r="AJ110" s="34"/>
      <c r="AK110" s="7"/>
      <c r="AL110" s="2"/>
      <c r="AM110" s="2"/>
      <c r="AN110" s="33"/>
      <c r="AO110" s="34"/>
      <c r="AP110" s="7"/>
      <c r="AQ110" s="2"/>
      <c r="AR110" s="2"/>
      <c r="AS110" s="33"/>
      <c r="AT110" s="34"/>
      <c r="AU110" s="7"/>
      <c r="AV110" s="2"/>
      <c r="AW110" s="2"/>
      <c r="AX110" s="33"/>
      <c r="AY110" s="34"/>
      <c r="AZ110" s="7"/>
      <c r="BA110" s="2"/>
      <c r="BB110" s="2"/>
      <c r="BC110" s="33"/>
      <c r="BD110" s="34"/>
      <c r="BE110" s="7"/>
      <c r="BF110" s="2"/>
      <c r="BG110" s="2"/>
      <c r="BH110" s="33"/>
      <c r="BI110" s="34"/>
      <c r="BJ110" s="7"/>
      <c r="BK110" s="2"/>
      <c r="BL110" s="2"/>
      <c r="BM110" s="33"/>
      <c r="BN110" s="34"/>
      <c r="BO110" s="7"/>
      <c r="BP110" s="2"/>
      <c r="BQ110" s="2"/>
      <c r="BR110" s="33"/>
      <c r="BS110" s="34"/>
      <c r="BT110" s="7"/>
      <c r="BU110" s="2"/>
      <c r="BV110" s="2"/>
      <c r="BW110" s="33"/>
      <c r="BX110" s="34"/>
      <c r="BY110" s="7"/>
      <c r="BZ110" s="2"/>
      <c r="CA110" s="2"/>
      <c r="CB110" s="33"/>
      <c r="CC110" s="34"/>
      <c r="CD110" s="7"/>
      <c r="CE110" s="2"/>
      <c r="CF110" s="2"/>
      <c r="CG110" s="33"/>
      <c r="CH110" s="34"/>
      <c r="CI110" s="7"/>
      <c r="CJ110" s="2"/>
      <c r="CK110" s="2"/>
      <c r="CL110" s="33"/>
      <c r="CM110" s="34"/>
      <c r="CN110" s="7"/>
      <c r="CO110" s="2"/>
      <c r="CP110" s="2"/>
      <c r="CQ110" s="33"/>
      <c r="CR110" s="34"/>
      <c r="CS110" s="7"/>
      <c r="CT110" s="2"/>
      <c r="CU110" s="2"/>
      <c r="CV110" s="33"/>
      <c r="CW110" s="34"/>
      <c r="CX110" s="7"/>
      <c r="CY110" s="2"/>
      <c r="CZ110" s="2"/>
      <c r="DA110" s="33"/>
      <c r="DB110" s="34"/>
      <c r="DC110" s="29"/>
      <c r="DD110" s="30"/>
      <c r="DE110" s="30"/>
      <c r="DF110" s="30"/>
      <c r="DG110" s="31"/>
      <c r="DH110" s="23">
        <f t="shared" si="1"/>
        <v>0</v>
      </c>
      <c r="DI110" s="23"/>
    </row>
    <row r="111" spans="1:113" x14ac:dyDescent="0.25">
      <c r="A111" s="819"/>
      <c r="B111" s="814" t="s">
        <v>3</v>
      </c>
      <c r="C111" s="816"/>
      <c r="D111" s="816"/>
      <c r="E111" s="55"/>
      <c r="F111" s="57" t="s">
        <v>2</v>
      </c>
      <c r="G111" s="35"/>
      <c r="H111" s="36"/>
      <c r="I111" s="37"/>
      <c r="J111" s="2"/>
      <c r="K111" s="4"/>
      <c r="L111" s="35"/>
      <c r="M111" s="36"/>
      <c r="N111" s="37"/>
      <c r="O111" s="2"/>
      <c r="P111" s="4"/>
      <c r="Q111" s="35"/>
      <c r="R111" s="36"/>
      <c r="S111" s="37"/>
      <c r="T111" s="2"/>
      <c r="U111" s="4"/>
      <c r="V111" s="35"/>
      <c r="W111" s="36"/>
      <c r="X111" s="37"/>
      <c r="Y111" s="2"/>
      <c r="Z111" s="4"/>
      <c r="AA111" s="35"/>
      <c r="AB111" s="36"/>
      <c r="AC111" s="37"/>
      <c r="AD111" s="2"/>
      <c r="AE111" s="4"/>
      <c r="AF111" s="35"/>
      <c r="AG111" s="36"/>
      <c r="AH111" s="37"/>
      <c r="AI111" s="2"/>
      <c r="AJ111" s="4"/>
      <c r="AK111" s="35"/>
      <c r="AL111" s="36"/>
      <c r="AM111" s="37"/>
      <c r="AN111" s="2"/>
      <c r="AO111" s="4"/>
      <c r="AP111" s="35"/>
      <c r="AQ111" s="36"/>
      <c r="AR111" s="37"/>
      <c r="AS111" s="2"/>
      <c r="AT111" s="4"/>
      <c r="AU111" s="35"/>
      <c r="AV111" s="36"/>
      <c r="AW111" s="37"/>
      <c r="AX111" s="2"/>
      <c r="AY111" s="4"/>
      <c r="AZ111" s="35"/>
      <c r="BA111" s="36"/>
      <c r="BB111" s="37"/>
      <c r="BC111" s="2"/>
      <c r="BD111" s="4"/>
      <c r="BE111" s="35"/>
      <c r="BF111" s="36"/>
      <c r="BG111" s="37"/>
      <c r="BH111" s="2"/>
      <c r="BI111" s="4"/>
      <c r="BJ111" s="35"/>
      <c r="BK111" s="36"/>
      <c r="BL111" s="37"/>
      <c r="BM111" s="2"/>
      <c r="BN111" s="4"/>
      <c r="BO111" s="35"/>
      <c r="BP111" s="36"/>
      <c r="BQ111" s="37"/>
      <c r="BR111" s="2"/>
      <c r="BS111" s="4"/>
      <c r="BT111" s="35"/>
      <c r="BU111" s="36"/>
      <c r="BV111" s="37"/>
      <c r="BW111" s="2"/>
      <c r="BX111" s="4"/>
      <c r="BY111" s="35"/>
      <c r="BZ111" s="36"/>
      <c r="CA111" s="37"/>
      <c r="CB111" s="2"/>
      <c r="CC111" s="4"/>
      <c r="CD111" s="35"/>
      <c r="CE111" s="36"/>
      <c r="CF111" s="37"/>
      <c r="CG111" s="2"/>
      <c r="CH111" s="4"/>
      <c r="CI111" s="35"/>
      <c r="CJ111" s="36"/>
      <c r="CK111" s="37"/>
      <c r="CL111" s="2"/>
      <c r="CM111" s="4"/>
      <c r="CN111" s="35"/>
      <c r="CO111" s="36"/>
      <c r="CP111" s="37"/>
      <c r="CQ111" s="2"/>
      <c r="CR111" s="4"/>
      <c r="CS111" s="35"/>
      <c r="CT111" s="36"/>
      <c r="CU111" s="37"/>
      <c r="CV111" s="2"/>
      <c r="CW111" s="4"/>
      <c r="CX111" s="35"/>
      <c r="CY111" s="36"/>
      <c r="CZ111" s="37"/>
      <c r="DA111" s="2"/>
      <c r="DB111" s="4"/>
      <c r="DC111" s="29"/>
      <c r="DD111" s="30"/>
      <c r="DE111" s="30"/>
      <c r="DF111" s="30"/>
      <c r="DG111" s="31"/>
      <c r="DH111" s="23">
        <f t="shared" si="1"/>
        <v>0</v>
      </c>
      <c r="DI111" s="23"/>
    </row>
    <row r="112" spans="1:113" ht="15.75" thickBot="1" x14ac:dyDescent="0.3">
      <c r="A112" s="820"/>
      <c r="B112" s="815"/>
      <c r="C112" s="817"/>
      <c r="D112" s="817"/>
      <c r="E112" s="51"/>
      <c r="F112" s="19" t="s">
        <v>29</v>
      </c>
      <c r="G112" s="29"/>
      <c r="H112" s="30"/>
      <c r="I112" s="42"/>
      <c r="J112" s="43"/>
      <c r="K112" s="44"/>
      <c r="L112" s="29"/>
      <c r="M112" s="30"/>
      <c r="N112" s="42"/>
      <c r="O112" s="43"/>
      <c r="P112" s="44"/>
      <c r="Q112" s="29"/>
      <c r="R112" s="30"/>
      <c r="S112" s="42"/>
      <c r="T112" s="43"/>
      <c r="U112" s="44"/>
      <c r="V112" s="29"/>
      <c r="W112" s="30"/>
      <c r="X112" s="42"/>
      <c r="Y112" s="43"/>
      <c r="Z112" s="44"/>
      <c r="AA112" s="29"/>
      <c r="AB112" s="30"/>
      <c r="AC112" s="42"/>
      <c r="AD112" s="43"/>
      <c r="AE112" s="44"/>
      <c r="AF112" s="29"/>
      <c r="AG112" s="30"/>
      <c r="AH112" s="42"/>
      <c r="AI112" s="43"/>
      <c r="AJ112" s="44"/>
      <c r="AK112" s="29"/>
      <c r="AL112" s="30"/>
      <c r="AM112" s="42"/>
      <c r="AN112" s="43"/>
      <c r="AO112" s="44"/>
      <c r="AP112" s="29"/>
      <c r="AQ112" s="30"/>
      <c r="AR112" s="42"/>
      <c r="AS112" s="43"/>
      <c r="AT112" s="44"/>
      <c r="AU112" s="29"/>
      <c r="AV112" s="30"/>
      <c r="AW112" s="42"/>
      <c r="AX112" s="43"/>
      <c r="AY112" s="44"/>
      <c r="AZ112" s="29"/>
      <c r="BA112" s="30"/>
      <c r="BB112" s="42"/>
      <c r="BC112" s="43"/>
      <c r="BD112" s="44"/>
      <c r="BE112" s="29"/>
      <c r="BF112" s="30"/>
      <c r="BG112" s="42"/>
      <c r="BH112" s="43"/>
      <c r="BI112" s="44"/>
      <c r="BJ112" s="29"/>
      <c r="BK112" s="30"/>
      <c r="BL112" s="42"/>
      <c r="BM112" s="43"/>
      <c r="BN112" s="44"/>
      <c r="BO112" s="29"/>
      <c r="BP112" s="30"/>
      <c r="BQ112" s="42"/>
      <c r="BR112" s="43"/>
      <c r="BS112" s="44"/>
      <c r="BT112" s="29"/>
      <c r="BU112" s="30"/>
      <c r="BV112" s="42"/>
      <c r="BW112" s="43"/>
      <c r="BX112" s="44"/>
      <c r="BY112" s="29"/>
      <c r="BZ112" s="30"/>
      <c r="CA112" s="42"/>
      <c r="CB112" s="43"/>
      <c r="CC112" s="44"/>
      <c r="CD112" s="29"/>
      <c r="CE112" s="30"/>
      <c r="CF112" s="42"/>
      <c r="CG112" s="43"/>
      <c r="CH112" s="44"/>
      <c r="CI112" s="29"/>
      <c r="CJ112" s="30"/>
      <c r="CK112" s="42"/>
      <c r="CL112" s="43"/>
      <c r="CM112" s="44"/>
      <c r="CN112" s="29"/>
      <c r="CO112" s="30"/>
      <c r="CP112" s="42"/>
      <c r="CQ112" s="43"/>
      <c r="CR112" s="44"/>
      <c r="CS112" s="29"/>
      <c r="CT112" s="30"/>
      <c r="CU112" s="42"/>
      <c r="CV112" s="43"/>
      <c r="CW112" s="44"/>
      <c r="CX112" s="29"/>
      <c r="CY112" s="30"/>
      <c r="CZ112" s="42"/>
      <c r="DA112" s="43"/>
      <c r="DB112" s="44"/>
      <c r="DC112" s="29"/>
      <c r="DD112" s="30"/>
      <c r="DE112" s="30"/>
      <c r="DF112" s="30"/>
      <c r="DG112" s="31"/>
      <c r="DH112" s="45">
        <f t="shared" si="1"/>
        <v>0</v>
      </c>
      <c r="DI112" s="45"/>
    </row>
    <row r="113" spans="1:113" ht="15.75" thickBot="1" x14ac:dyDescent="0.3">
      <c r="A113" s="784" t="s">
        <v>33</v>
      </c>
      <c r="B113" s="785"/>
      <c r="C113" s="785"/>
      <c r="D113" s="785"/>
      <c r="E113" s="786"/>
      <c r="F113" s="787"/>
      <c r="G113" s="48"/>
      <c r="H113" s="46"/>
      <c r="I113" s="46"/>
      <c r="J113" s="46"/>
      <c r="K113" s="49"/>
      <c r="L113" s="48"/>
      <c r="M113" s="46"/>
      <c r="N113" s="46"/>
      <c r="O113" s="46"/>
      <c r="P113" s="49"/>
      <c r="Q113" s="48"/>
      <c r="R113" s="46"/>
      <c r="S113" s="46"/>
      <c r="T113" s="46"/>
      <c r="U113" s="49"/>
      <c r="V113" s="48"/>
      <c r="W113" s="46"/>
      <c r="X113" s="46"/>
      <c r="Y113" s="46"/>
      <c r="Z113" s="49"/>
      <c r="AA113" s="48"/>
      <c r="AB113" s="46"/>
      <c r="AC113" s="46"/>
      <c r="AD113" s="46"/>
      <c r="AE113" s="49"/>
      <c r="AF113" s="48"/>
      <c r="AG113" s="46"/>
      <c r="AH113" s="46"/>
      <c r="AI113" s="46"/>
      <c r="AJ113" s="49"/>
      <c r="AK113" s="48"/>
      <c r="AL113" s="46"/>
      <c r="AM113" s="46"/>
      <c r="AN113" s="46"/>
      <c r="AO113" s="49"/>
      <c r="AP113" s="48"/>
      <c r="AQ113" s="46"/>
      <c r="AR113" s="46"/>
      <c r="AS113" s="46"/>
      <c r="AT113" s="49"/>
      <c r="AU113" s="48"/>
      <c r="AV113" s="46"/>
      <c r="AW113" s="46"/>
      <c r="AX113" s="46"/>
      <c r="AY113" s="49"/>
      <c r="AZ113" s="48"/>
      <c r="BA113" s="46"/>
      <c r="BB113" s="46"/>
      <c r="BC113" s="46"/>
      <c r="BD113" s="49"/>
      <c r="BE113" s="48"/>
      <c r="BF113" s="46"/>
      <c r="BG113" s="46"/>
      <c r="BH113" s="46"/>
      <c r="BI113" s="49"/>
      <c r="BJ113" s="48"/>
      <c r="BK113" s="46"/>
      <c r="BL113" s="46"/>
      <c r="BM113" s="46"/>
      <c r="BN113" s="49"/>
      <c r="BO113" s="48"/>
      <c r="BP113" s="46"/>
      <c r="BQ113" s="46"/>
      <c r="BR113" s="46"/>
      <c r="BS113" s="49"/>
      <c r="BT113" s="48"/>
      <c r="BU113" s="46"/>
      <c r="BV113" s="46"/>
      <c r="BW113" s="46"/>
      <c r="BX113" s="49"/>
      <c r="BY113" s="48"/>
      <c r="BZ113" s="46"/>
      <c r="CA113" s="46"/>
      <c r="CB113" s="46"/>
      <c r="CC113" s="49"/>
      <c r="CD113" s="48"/>
      <c r="CE113" s="46"/>
      <c r="CF113" s="46"/>
      <c r="CG113" s="46"/>
      <c r="CH113" s="49"/>
      <c r="CI113" s="48"/>
      <c r="CJ113" s="46"/>
      <c r="CK113" s="46"/>
      <c r="CL113" s="46"/>
      <c r="CM113" s="49"/>
      <c r="CN113" s="48"/>
      <c r="CO113" s="46"/>
      <c r="CP113" s="46"/>
      <c r="CQ113" s="46"/>
      <c r="CR113" s="49"/>
      <c r="CS113" s="48"/>
      <c r="CT113" s="46"/>
      <c r="CU113" s="46"/>
      <c r="CV113" s="46"/>
      <c r="CW113" s="49"/>
      <c r="CX113" s="48"/>
      <c r="CY113" s="46"/>
      <c r="CZ113" s="46"/>
      <c r="DA113" s="46"/>
      <c r="DB113" s="49"/>
      <c r="DC113" s="48"/>
      <c r="DD113" s="46"/>
      <c r="DE113" s="46"/>
      <c r="DF113" s="46"/>
      <c r="DG113" s="49"/>
      <c r="DH113" s="47"/>
      <c r="DI113" s="47"/>
    </row>
  </sheetData>
  <sortState xmlns:xlrd2="http://schemas.microsoft.com/office/spreadsheetml/2017/richdata2" ref="A3:A23">
    <sortCondition ref="A1"/>
  </sortState>
  <mergeCells count="304">
    <mergeCell ref="A1:F1"/>
    <mergeCell ref="G3:I3"/>
    <mergeCell ref="J3:K3"/>
    <mergeCell ref="B8:B10"/>
    <mergeCell ref="B11:B12"/>
    <mergeCell ref="A3:A7"/>
    <mergeCell ref="J5:K5"/>
    <mergeCell ref="J4:K4"/>
    <mergeCell ref="D8:D10"/>
    <mergeCell ref="C11:C12"/>
    <mergeCell ref="D11:D12"/>
    <mergeCell ref="C8:C10"/>
    <mergeCell ref="G4:I4"/>
    <mergeCell ref="G5:I5"/>
    <mergeCell ref="A8:A12"/>
    <mergeCell ref="G1:DG1"/>
    <mergeCell ref="Q2:U2"/>
    <mergeCell ref="V2:Z2"/>
    <mergeCell ref="AA2:AE2"/>
    <mergeCell ref="AF2:AJ2"/>
    <mergeCell ref="AK2:AO2"/>
    <mergeCell ref="AP2:AT2"/>
    <mergeCell ref="AU2:AY2"/>
    <mergeCell ref="AZ2:BD2"/>
    <mergeCell ref="C18:C20"/>
    <mergeCell ref="D18:D20"/>
    <mergeCell ref="B21:B22"/>
    <mergeCell ref="C21:C22"/>
    <mergeCell ref="D21:D22"/>
    <mergeCell ref="L2:P2"/>
    <mergeCell ref="B13:B15"/>
    <mergeCell ref="C13:C15"/>
    <mergeCell ref="D13:D15"/>
    <mergeCell ref="B16:B17"/>
    <mergeCell ref="C16:C17"/>
    <mergeCell ref="D16:D17"/>
    <mergeCell ref="L3:N3"/>
    <mergeCell ref="O3:P3"/>
    <mergeCell ref="L4:N4"/>
    <mergeCell ref="O4:P4"/>
    <mergeCell ref="L5:N5"/>
    <mergeCell ref="O5:P5"/>
    <mergeCell ref="B4:B7"/>
    <mergeCell ref="C3:F3"/>
    <mergeCell ref="B2:F2"/>
    <mergeCell ref="G2:K2"/>
    <mergeCell ref="A23:A27"/>
    <mergeCell ref="A28:A32"/>
    <mergeCell ref="A33:A37"/>
    <mergeCell ref="A38:A42"/>
    <mergeCell ref="A43:A47"/>
    <mergeCell ref="A48:A52"/>
    <mergeCell ref="A13:A17"/>
    <mergeCell ref="A18:A22"/>
    <mergeCell ref="B18:B20"/>
    <mergeCell ref="B28:B30"/>
    <mergeCell ref="B38:B40"/>
    <mergeCell ref="B48:B50"/>
    <mergeCell ref="A83:A87"/>
    <mergeCell ref="A88:A92"/>
    <mergeCell ref="A93:A97"/>
    <mergeCell ref="A98:A102"/>
    <mergeCell ref="A103:A107"/>
    <mergeCell ref="A108:A112"/>
    <mergeCell ref="A53:A57"/>
    <mergeCell ref="A58:A62"/>
    <mergeCell ref="A63:A67"/>
    <mergeCell ref="A68:A72"/>
    <mergeCell ref="A73:A77"/>
    <mergeCell ref="A78:A82"/>
    <mergeCell ref="C28:C30"/>
    <mergeCell ref="D28:D30"/>
    <mergeCell ref="B31:B32"/>
    <mergeCell ref="C31:C32"/>
    <mergeCell ref="D31:D32"/>
    <mergeCell ref="B23:B25"/>
    <mergeCell ref="C23:C25"/>
    <mergeCell ref="D23:D25"/>
    <mergeCell ref="B26:B27"/>
    <mergeCell ref="C26:C27"/>
    <mergeCell ref="D26:D27"/>
    <mergeCell ref="C38:C40"/>
    <mergeCell ref="D38:D40"/>
    <mergeCell ref="B41:B42"/>
    <mergeCell ref="C41:C42"/>
    <mergeCell ref="D41:D42"/>
    <mergeCell ref="B33:B35"/>
    <mergeCell ref="C33:C35"/>
    <mergeCell ref="D33:D35"/>
    <mergeCell ref="B36:B37"/>
    <mergeCell ref="C36:C37"/>
    <mergeCell ref="D36:D37"/>
    <mergeCell ref="C48:C50"/>
    <mergeCell ref="D48:D50"/>
    <mergeCell ref="B51:B52"/>
    <mergeCell ref="C51:C52"/>
    <mergeCell ref="D51:D52"/>
    <mergeCell ref="B43:B45"/>
    <mergeCell ref="C43:C45"/>
    <mergeCell ref="D43:D45"/>
    <mergeCell ref="B46:B47"/>
    <mergeCell ref="C46:C47"/>
    <mergeCell ref="D46:D47"/>
    <mergeCell ref="B58:B60"/>
    <mergeCell ref="C58:C60"/>
    <mergeCell ref="D58:D60"/>
    <mergeCell ref="B61:B62"/>
    <mergeCell ref="C61:C62"/>
    <mergeCell ref="D61:D62"/>
    <mergeCell ref="B53:B55"/>
    <mergeCell ref="C53:C55"/>
    <mergeCell ref="D53:D55"/>
    <mergeCell ref="B56:B57"/>
    <mergeCell ref="C56:C57"/>
    <mergeCell ref="D56:D57"/>
    <mergeCell ref="B68:B70"/>
    <mergeCell ref="C68:C70"/>
    <mergeCell ref="D68:D70"/>
    <mergeCell ref="B71:B72"/>
    <mergeCell ref="C71:C72"/>
    <mergeCell ref="D71:D72"/>
    <mergeCell ref="B63:B65"/>
    <mergeCell ref="C63:C65"/>
    <mergeCell ref="D63:D65"/>
    <mergeCell ref="B66:B67"/>
    <mergeCell ref="C66:C67"/>
    <mergeCell ref="D66:D67"/>
    <mergeCell ref="B78:B80"/>
    <mergeCell ref="C78:C80"/>
    <mergeCell ref="D78:D80"/>
    <mergeCell ref="B81:B82"/>
    <mergeCell ref="C81:C82"/>
    <mergeCell ref="D81:D82"/>
    <mergeCell ref="B73:B75"/>
    <mergeCell ref="C73:C75"/>
    <mergeCell ref="D73:D75"/>
    <mergeCell ref="B76:B77"/>
    <mergeCell ref="C76:C77"/>
    <mergeCell ref="D76:D77"/>
    <mergeCell ref="B88:B90"/>
    <mergeCell ref="C88:C90"/>
    <mergeCell ref="D88:D90"/>
    <mergeCell ref="B91:B92"/>
    <mergeCell ref="C91:C92"/>
    <mergeCell ref="D91:D92"/>
    <mergeCell ref="B83:B85"/>
    <mergeCell ref="C83:C85"/>
    <mergeCell ref="D83:D85"/>
    <mergeCell ref="B86:B87"/>
    <mergeCell ref="C86:C87"/>
    <mergeCell ref="D86:D87"/>
    <mergeCell ref="B98:B100"/>
    <mergeCell ref="C98:C100"/>
    <mergeCell ref="D98:D100"/>
    <mergeCell ref="B101:B102"/>
    <mergeCell ref="C101:C102"/>
    <mergeCell ref="D101:D102"/>
    <mergeCell ref="B93:B95"/>
    <mergeCell ref="C93:C95"/>
    <mergeCell ref="D93:D95"/>
    <mergeCell ref="B96:B97"/>
    <mergeCell ref="C96:C97"/>
    <mergeCell ref="D96:D97"/>
    <mergeCell ref="B108:B110"/>
    <mergeCell ref="C108:C110"/>
    <mergeCell ref="D108:D110"/>
    <mergeCell ref="B111:B112"/>
    <mergeCell ref="C111:C112"/>
    <mergeCell ref="D111:D112"/>
    <mergeCell ref="B103:B105"/>
    <mergeCell ref="C103:C105"/>
    <mergeCell ref="D103:D105"/>
    <mergeCell ref="B106:B107"/>
    <mergeCell ref="C106:C107"/>
    <mergeCell ref="D106:D107"/>
    <mergeCell ref="BE2:BI2"/>
    <mergeCell ref="DC2:DG2"/>
    <mergeCell ref="Q3:S3"/>
    <mergeCell ref="T3:U3"/>
    <mergeCell ref="V3:X3"/>
    <mergeCell ref="Y3:Z3"/>
    <mergeCell ref="AA3:AC3"/>
    <mergeCell ref="AD3:AE3"/>
    <mergeCell ref="BJ2:BN2"/>
    <mergeCell ref="BO2:BS2"/>
    <mergeCell ref="BT2:BX2"/>
    <mergeCell ref="BY2:CC2"/>
    <mergeCell ref="CD2:CH2"/>
    <mergeCell ref="CI2:CM2"/>
    <mergeCell ref="AF3:AH3"/>
    <mergeCell ref="AI3:AJ3"/>
    <mergeCell ref="AK3:AM3"/>
    <mergeCell ref="AN3:AO3"/>
    <mergeCell ref="AP3:AR3"/>
    <mergeCell ref="AS3:AT3"/>
    <mergeCell ref="CN2:CR2"/>
    <mergeCell ref="CS2:CW2"/>
    <mergeCell ref="CX2:DB2"/>
    <mergeCell ref="CL3:CM3"/>
    <mergeCell ref="BJ3:BL3"/>
    <mergeCell ref="BM3:BN3"/>
    <mergeCell ref="BO3:BQ3"/>
    <mergeCell ref="BR3:BS3"/>
    <mergeCell ref="BT3:BV3"/>
    <mergeCell ref="BW3:BX3"/>
    <mergeCell ref="AU3:AW3"/>
    <mergeCell ref="AX3:AY3"/>
    <mergeCell ref="AZ3:BB3"/>
    <mergeCell ref="BC3:BD3"/>
    <mergeCell ref="BE3:BG3"/>
    <mergeCell ref="BH3:BI3"/>
    <mergeCell ref="AS4:AT4"/>
    <mergeCell ref="AU4:AW4"/>
    <mergeCell ref="AX4:AY4"/>
    <mergeCell ref="DC3:DE3"/>
    <mergeCell ref="DF3:DG3"/>
    <mergeCell ref="Q4:S4"/>
    <mergeCell ref="T4:U4"/>
    <mergeCell ref="V4:X4"/>
    <mergeCell ref="Y4:Z4"/>
    <mergeCell ref="AA4:AC4"/>
    <mergeCell ref="AD4:AE4"/>
    <mergeCell ref="AF4:AH4"/>
    <mergeCell ref="AI4:AJ4"/>
    <mergeCell ref="CN3:CP3"/>
    <mergeCell ref="CQ3:CR3"/>
    <mergeCell ref="CS3:CU3"/>
    <mergeCell ref="CV3:CW3"/>
    <mergeCell ref="CX3:CZ3"/>
    <mergeCell ref="DA3:DB3"/>
    <mergeCell ref="BY3:CA3"/>
    <mergeCell ref="CB3:CC3"/>
    <mergeCell ref="CD3:CF3"/>
    <mergeCell ref="CG3:CH3"/>
    <mergeCell ref="CI3:CK3"/>
    <mergeCell ref="DA4:DB4"/>
    <mergeCell ref="DC4:DE4"/>
    <mergeCell ref="DF4:DG4"/>
    <mergeCell ref="CD4:CF4"/>
    <mergeCell ref="CG4:CH4"/>
    <mergeCell ref="CI4:CK4"/>
    <mergeCell ref="CL4:CM4"/>
    <mergeCell ref="CN4:CP4"/>
    <mergeCell ref="CQ4:CR4"/>
    <mergeCell ref="Q5:S5"/>
    <mergeCell ref="T5:U5"/>
    <mergeCell ref="V5:X5"/>
    <mergeCell ref="Y5:Z5"/>
    <mergeCell ref="AA5:AC5"/>
    <mergeCell ref="AD5:AE5"/>
    <mergeCell ref="CS4:CU4"/>
    <mergeCell ref="CV4:CW4"/>
    <mergeCell ref="CX4:CZ4"/>
    <mergeCell ref="BO4:BQ4"/>
    <mergeCell ref="BR4:BS4"/>
    <mergeCell ref="BT4:BV4"/>
    <mergeCell ref="BW4:BX4"/>
    <mergeCell ref="BY4:CA4"/>
    <mergeCell ref="CB4:CC4"/>
    <mergeCell ref="AZ4:BB4"/>
    <mergeCell ref="BC4:BD4"/>
    <mergeCell ref="BE4:BG4"/>
    <mergeCell ref="BH4:BI4"/>
    <mergeCell ref="BJ4:BL4"/>
    <mergeCell ref="BM4:BN4"/>
    <mergeCell ref="AK4:AM4"/>
    <mergeCell ref="AN4:AO4"/>
    <mergeCell ref="AP4:AR4"/>
    <mergeCell ref="AU5:AW5"/>
    <mergeCell ref="AX5:AY5"/>
    <mergeCell ref="AZ5:BB5"/>
    <mergeCell ref="BC5:BD5"/>
    <mergeCell ref="BE5:BG5"/>
    <mergeCell ref="BH5:BI5"/>
    <mergeCell ref="AF5:AH5"/>
    <mergeCell ref="AI5:AJ5"/>
    <mergeCell ref="AK5:AM5"/>
    <mergeCell ref="AN5:AO5"/>
    <mergeCell ref="AP5:AR5"/>
    <mergeCell ref="AS5:AT5"/>
    <mergeCell ref="A113:F113"/>
    <mergeCell ref="DI1:DI7"/>
    <mergeCell ref="C4:E6"/>
    <mergeCell ref="DH1:DH7"/>
    <mergeCell ref="DC5:DE5"/>
    <mergeCell ref="DF5:DG5"/>
    <mergeCell ref="CN5:CP5"/>
    <mergeCell ref="CQ5:CR5"/>
    <mergeCell ref="CS5:CU5"/>
    <mergeCell ref="CV5:CW5"/>
    <mergeCell ref="CX5:CZ5"/>
    <mergeCell ref="DA5:DB5"/>
    <mergeCell ref="BY5:CA5"/>
    <mergeCell ref="CB5:CC5"/>
    <mergeCell ref="CD5:CF5"/>
    <mergeCell ref="CG5:CH5"/>
    <mergeCell ref="CI5:CK5"/>
    <mergeCell ref="CL5:CM5"/>
    <mergeCell ref="BJ5:BL5"/>
    <mergeCell ref="BM5:BN5"/>
    <mergeCell ref="BO5:BQ5"/>
    <mergeCell ref="BR5:BS5"/>
    <mergeCell ref="BT5:BV5"/>
    <mergeCell ref="BW5:BX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KPR pašvaldības</vt:lpstr>
      <vt:lpstr>Atbilstība kritērijiem</vt:lpstr>
      <vt:lpstr>Rīcības plāns_SBSP</vt:lpstr>
      <vt:lpstr>Rīcības plāns_BSAC reorg</vt:lpstr>
      <vt:lpstr>Pakalpojumu  PIRKŠANA</vt:lpstr>
      <vt:lpstr>'KPR pašvaldības'!Drukas_apgabals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Reinis Freimanis</dc:creator>
  <cp:lastModifiedBy>Sandra</cp:lastModifiedBy>
  <cp:lastPrinted>2020-07-31T06:02:09Z</cp:lastPrinted>
  <dcterms:created xsi:type="dcterms:W3CDTF">2017-10-05T16:32:37Z</dcterms:created>
  <dcterms:modified xsi:type="dcterms:W3CDTF">2020-11-12T16:02:08Z</dcterms:modified>
</cp:coreProperties>
</file>