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G:\Mans disks\KurzemeVisiem2\DI ERAF 9.3.1.1\KPR DI plana grozījumi\KPR DI plana grozijumi Nr5 08042021\"/>
    </mc:Choice>
  </mc:AlternateContent>
  <xr:revisionPtr revIDLastSave="0" documentId="13_ncr:1_{EEBB922A-1868-4505-BE3B-535C25BBC0FE}" xr6:coauthVersionLast="46" xr6:coauthVersionMax="46" xr10:uidLastSave="{00000000-0000-0000-0000-000000000000}"/>
  <bookViews>
    <workbookView xWindow="28560" yWindow="570" windowWidth="20670" windowHeight="14235" tabRatio="603" xr2:uid="{00000000-000D-0000-FFFF-FFFF00000000}"/>
  </bookViews>
  <sheets>
    <sheet name="KPR pašvaldības" sheetId="12" r:id="rId1"/>
    <sheet name="Atbilstība kritērijiem" sheetId="13" r:id="rId2"/>
    <sheet name="Rīcības plāns_SBSP" sheetId="14" r:id="rId3"/>
    <sheet name="Rīcības plāns_BSAC reorg" sheetId="15" r:id="rId4"/>
    <sheet name="Pakalpojumu  PIRKŠANA" sheetId="4" state="hidden" r:id="rId5"/>
  </sheets>
  <definedNames>
    <definedName name="_xlnm.Print_Area" localSheetId="0">'KPR pašvaldības'!$A$2:$AG$167</definedName>
  </definedNames>
  <calcPr calcId="181029" concurrentCalc="0"/>
</workbook>
</file>

<file path=xl/calcChain.xml><?xml version="1.0" encoding="utf-8"?>
<calcChain xmlns="http://schemas.openxmlformats.org/spreadsheetml/2006/main">
  <c r="AC163" i="12" l="1"/>
  <c r="AD163" i="12"/>
  <c r="Z5" i="12"/>
  <c r="Z64" i="12"/>
  <c r="Z123" i="12"/>
  <c r="Z139" i="12"/>
  <c r="Z163" i="12"/>
  <c r="AH158" i="12"/>
  <c r="AH139" i="12"/>
  <c r="AH123" i="12"/>
  <c r="AH3" i="12"/>
  <c r="AA5" i="12"/>
  <c r="AA37" i="12"/>
  <c r="AA64" i="12"/>
  <c r="AA123" i="12"/>
  <c r="AA139" i="12"/>
  <c r="AA163" i="12"/>
  <c r="Y163" i="12"/>
  <c r="Y171" i="12"/>
  <c r="N163" i="12"/>
  <c r="L6" i="12"/>
  <c r="E163" i="12"/>
  <c r="AH115" i="12"/>
  <c r="AH28" i="12"/>
  <c r="AH37" i="12"/>
  <c r="AH64" i="12"/>
  <c r="AH75" i="12"/>
  <c r="AH80" i="12"/>
  <c r="AH163" i="12"/>
  <c r="L49" i="12"/>
  <c r="F163" i="12"/>
  <c r="L155" i="12"/>
  <c r="L139" i="12"/>
  <c r="L135" i="12"/>
  <c r="L123" i="12"/>
  <c r="L115" i="12"/>
  <c r="L80" i="12"/>
  <c r="L64" i="12"/>
  <c r="L28" i="12"/>
  <c r="L24" i="12"/>
  <c r="L16" i="12"/>
  <c r="L37" i="12"/>
  <c r="G163" i="12"/>
  <c r="H163" i="12"/>
  <c r="J163" i="12"/>
  <c r="K163" i="12"/>
  <c r="L163" i="12"/>
  <c r="Q163" i="12"/>
  <c r="R163" i="12"/>
  <c r="X163" i="12"/>
  <c r="DH112" i="4"/>
  <c r="DH111" i="4"/>
  <c r="DH110" i="4"/>
  <c r="DH109" i="4"/>
  <c r="DH108" i="4"/>
  <c r="DH107" i="4"/>
  <c r="DH106" i="4"/>
  <c r="DH105" i="4"/>
  <c r="DH104" i="4"/>
  <c r="DH103" i="4"/>
  <c r="DH102" i="4"/>
  <c r="DH101" i="4"/>
  <c r="DH100" i="4"/>
  <c r="DH99" i="4"/>
  <c r="DH98" i="4"/>
  <c r="DH97" i="4"/>
  <c r="DH96" i="4"/>
  <c r="DH95" i="4"/>
  <c r="DH94" i="4"/>
  <c r="DH93" i="4"/>
  <c r="DH92" i="4"/>
  <c r="DH91" i="4"/>
  <c r="DH90" i="4"/>
  <c r="DH89" i="4"/>
  <c r="DH88" i="4"/>
  <c r="DH87" i="4"/>
  <c r="DH86" i="4"/>
  <c r="DH85" i="4"/>
  <c r="DH84" i="4"/>
  <c r="DH83" i="4"/>
  <c r="DH82" i="4"/>
  <c r="DH81" i="4"/>
  <c r="DH80" i="4"/>
  <c r="DH79" i="4"/>
  <c r="DH78" i="4"/>
  <c r="DH77" i="4"/>
  <c r="DH76" i="4"/>
  <c r="DH75" i="4"/>
  <c r="DH74" i="4"/>
  <c r="DH73" i="4"/>
  <c r="DH72" i="4"/>
  <c r="DH71" i="4"/>
  <c r="DH70" i="4"/>
  <c r="DH69" i="4"/>
  <c r="DH68" i="4"/>
  <c r="DH67" i="4"/>
  <c r="DH66" i="4"/>
  <c r="DH65" i="4"/>
  <c r="DH64" i="4"/>
  <c r="DH63" i="4"/>
  <c r="DH62" i="4"/>
  <c r="DH61" i="4"/>
  <c r="DH60" i="4"/>
  <c r="DH59" i="4"/>
  <c r="DH58" i="4"/>
  <c r="DH57" i="4"/>
  <c r="DH56" i="4"/>
  <c r="DH55" i="4"/>
  <c r="DH54" i="4"/>
  <c r="DH53" i="4"/>
  <c r="DH52" i="4"/>
  <c r="DH51" i="4"/>
  <c r="DH50" i="4"/>
  <c r="DH49" i="4"/>
  <c r="DH48" i="4"/>
  <c r="DH47" i="4"/>
  <c r="DH46" i="4"/>
  <c r="DH45" i="4"/>
  <c r="DH44" i="4"/>
  <c r="DH43" i="4"/>
  <c r="DH42" i="4"/>
  <c r="DH41" i="4"/>
  <c r="DH40" i="4"/>
  <c r="DH39" i="4"/>
  <c r="DH38" i="4"/>
  <c r="DH37" i="4"/>
  <c r="DH36" i="4"/>
  <c r="DH35" i="4"/>
  <c r="DH34" i="4"/>
  <c r="DH33" i="4"/>
  <c r="DH32" i="4"/>
  <c r="DH31" i="4"/>
  <c r="DH30" i="4"/>
  <c r="DH29" i="4"/>
  <c r="DH28" i="4"/>
  <c r="DH27" i="4"/>
  <c r="DH26" i="4"/>
  <c r="DH25" i="4"/>
  <c r="DH24" i="4"/>
  <c r="DH23" i="4"/>
  <c r="DH22" i="4"/>
  <c r="DH21" i="4"/>
  <c r="DH20" i="4"/>
  <c r="DH19" i="4"/>
  <c r="DH18" i="4"/>
  <c r="DH17" i="4"/>
  <c r="DH16" i="4"/>
  <c r="DH15" i="4"/>
  <c r="DH14" i="4"/>
  <c r="DH13" i="4"/>
  <c r="DH12" i="4"/>
  <c r="DH11" i="4"/>
  <c r="DH10" i="4"/>
  <c r="DH9" i="4"/>
  <c r="DH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Inga</author>
    <author>Sandra</author>
    <author>Administrator</author>
  </authors>
  <commentList>
    <comment ref="H2" authorId="0" shapeId="0" xr:uid="{00000000-0006-0000-0000-000001000000}">
      <text>
        <r>
          <rPr>
            <b/>
            <sz val="9"/>
            <color indexed="81"/>
            <rFont val="Tahoma"/>
            <family val="2"/>
            <charset val="186"/>
          </rPr>
          <t>User:</t>
        </r>
        <r>
          <rPr>
            <sz val="9"/>
            <color indexed="81"/>
            <rFont val="Tahoma"/>
            <family val="2"/>
            <charset val="186"/>
          </rPr>
          <t xml:space="preserve">
Pakalpojumu saņēmēju skaits norāda nevis unikālo personu skaitu, bet kopējo projekta darbību īstenošanā (t.sk. dažādu sociālo pakalpojumu saņemšanā) iesaistīto personu indikatīvo skaitu
Viena persona, atbilstoši tās unikālajām vajadzībām, projekta laikā var saņemt 2 un vairāk sociālos pakalpojumus </t>
        </r>
      </text>
    </comment>
    <comment ref="I2" authorId="1" shapeId="0" xr:uid="{00000000-0006-0000-0000-000002000000}">
      <text>
        <r>
          <rPr>
            <b/>
            <sz val="9"/>
            <color indexed="81"/>
            <rFont val="Tahoma"/>
            <family val="2"/>
            <charset val="186"/>
          </rPr>
          <t>Inga:</t>
        </r>
        <r>
          <rPr>
            <sz val="9"/>
            <color indexed="81"/>
            <rFont val="Tahoma"/>
            <family val="2"/>
            <charset val="186"/>
          </rPr>
          <t xml:space="preserve">
* tikai par pakalpojumiem, kas reģistrējami sociālo pakalpojumu sniedzēju reģistrā
</t>
        </r>
        <r>
          <rPr>
            <b/>
            <sz val="9"/>
            <color indexed="81"/>
            <rFont val="Tahoma"/>
            <family val="2"/>
            <charset val="186"/>
          </rPr>
          <t>KPR DI plāna 4.pielikums
Nav sakritība ar plāna 32.tabulu</t>
        </r>
      </text>
    </comment>
    <comment ref="J2" authorId="1" shapeId="0" xr:uid="{00000000-0006-0000-0000-000003000000}">
      <text>
        <r>
          <rPr>
            <b/>
            <sz val="9"/>
            <color indexed="81"/>
            <rFont val="Tahoma"/>
            <family val="2"/>
            <charset val="186"/>
          </rPr>
          <t>Inga:</t>
        </r>
        <r>
          <rPr>
            <sz val="9"/>
            <color indexed="81"/>
            <rFont val="Tahoma"/>
            <family val="2"/>
            <charset val="186"/>
          </rPr>
          <t xml:space="preserve">
** attiecināms uz pilnu darba dienu vai diennakti sniedzamiem pakalpojumiem</t>
        </r>
      </text>
    </comment>
    <comment ref="M2" authorId="1" shapeId="0" xr:uid="{00000000-0006-0000-0000-000004000000}">
      <text>
        <r>
          <rPr>
            <b/>
            <sz val="9"/>
            <color indexed="81"/>
            <rFont val="Tahoma"/>
            <family val="2"/>
            <charset val="186"/>
          </rPr>
          <t>Inga:</t>
        </r>
        <r>
          <rPr>
            <sz val="9"/>
            <color indexed="81"/>
            <rFont val="Tahoma"/>
            <family val="2"/>
            <charset val="186"/>
          </rPr>
          <t xml:space="preserve">
* tikai par pakalpojumiem, kas reģistrējami sociālo pakalpojumu sniedzēju reģistrā
</t>
        </r>
        <r>
          <rPr>
            <b/>
            <sz val="9"/>
            <color indexed="81"/>
            <rFont val="Tahoma"/>
            <family val="2"/>
            <charset val="186"/>
          </rPr>
          <t>Skatāmi atsevišķi pielikumi par mērķa grupu vajadzībām</t>
        </r>
      </text>
    </comment>
    <comment ref="O2" authorId="1" shapeId="0" xr:uid="{00000000-0006-0000-0000-000005000000}">
      <text>
        <r>
          <rPr>
            <b/>
            <sz val="9"/>
            <color indexed="81"/>
            <rFont val="Tahoma"/>
            <family val="2"/>
            <charset val="186"/>
          </rPr>
          <t>Inga:</t>
        </r>
        <r>
          <rPr>
            <sz val="9"/>
            <color indexed="81"/>
            <rFont val="Tahoma"/>
            <family val="2"/>
            <charset val="186"/>
          </rPr>
          <t xml:space="preserve">
* tikai par pakalpojumiem, kas reģistrējami sociālo pakalpojumu sniedzēju reģistrā
SRC – sociālās rehabilitācijas pakalpojumu centrs
dac - dienas aprūpes centrs bērniem
</t>
        </r>
      </text>
    </comment>
    <comment ref="P2" authorId="1" shapeId="0" xr:uid="{00000000-0006-0000-0000-000006000000}">
      <text>
        <r>
          <rPr>
            <b/>
            <sz val="9"/>
            <color indexed="81"/>
            <rFont val="Tahoma"/>
            <family val="2"/>
            <charset val="186"/>
          </rPr>
          <t>Inga:</t>
        </r>
        <r>
          <rPr>
            <sz val="9"/>
            <color indexed="81"/>
            <rFont val="Tahoma"/>
            <family val="2"/>
            <charset val="186"/>
          </rPr>
          <t xml:space="preserve">
** attiecināms uz pilnu darba dienu vai diennakti sniedzamiem pakalpojumiem</t>
        </r>
      </text>
    </comment>
    <comment ref="Q2" authorId="0" shapeId="0" xr:uid="{00000000-0006-0000-0000-000007000000}">
      <text>
        <r>
          <rPr>
            <b/>
            <sz val="9"/>
            <color indexed="81"/>
            <rFont val="Tahoma"/>
            <family val="2"/>
            <charset val="186"/>
          </rPr>
          <t>User:</t>
        </r>
        <r>
          <rPr>
            <sz val="9"/>
            <color indexed="81"/>
            <rFont val="Tahoma"/>
            <family val="2"/>
            <charset val="186"/>
          </rPr>
          <t xml:space="preserve">
Soc reh pak bērniem gadījumā norāda telpu skaitu (neskaitot koridorus un tualetes)</t>
        </r>
      </text>
    </comment>
    <comment ref="H3" authorId="1" shapeId="0" xr:uid="{00000000-0006-0000-0000-000009000000}">
      <text>
        <r>
          <rPr>
            <b/>
            <sz val="9"/>
            <color indexed="81"/>
            <rFont val="Tahoma"/>
            <family val="2"/>
            <charset val="186"/>
          </rPr>
          <t>Inga:</t>
        </r>
        <r>
          <rPr>
            <sz val="9"/>
            <color indexed="81"/>
            <rFont val="Tahoma"/>
            <family val="2"/>
            <charset val="186"/>
          </rPr>
          <t xml:space="preserve">
pirks 
ind. Kons. 3 pers., 
atb. gr. 5 pers.</t>
        </r>
      </text>
    </comment>
    <comment ref="E4" authorId="0" shapeId="0" xr:uid="{00000000-0006-0000-0000-00000A000000}">
      <text>
        <r>
          <rPr>
            <b/>
            <sz val="9"/>
            <color indexed="81"/>
            <rFont val="Tahoma"/>
            <family val="2"/>
            <charset val="186"/>
          </rPr>
          <t>User:</t>
        </r>
        <r>
          <rPr>
            <sz val="9"/>
            <color indexed="81"/>
            <rFont val="Tahoma"/>
            <family val="2"/>
            <charset val="186"/>
          </rPr>
          <t xml:space="preserve">
SIA „Pansionāts Rokaiži” </t>
        </r>
      </text>
    </comment>
    <comment ref="F4" authorId="0" shapeId="0" xr:uid="{00000000-0006-0000-0000-00000B000000}">
      <text>
        <r>
          <rPr>
            <b/>
            <sz val="9"/>
            <color indexed="81"/>
            <rFont val="Tahoma"/>
            <family val="2"/>
            <charset val="186"/>
          </rPr>
          <t>User:</t>
        </r>
        <r>
          <rPr>
            <sz val="9"/>
            <color indexed="81"/>
            <rFont val="Tahoma"/>
            <family val="2"/>
            <charset val="186"/>
          </rPr>
          <t xml:space="preserve">
izvērt fil "Aizviķi" -2</t>
        </r>
      </text>
    </comment>
    <comment ref="H5" authorId="1" shapeId="0" xr:uid="{00000000-0006-0000-0000-00000C000000}">
      <text>
        <r>
          <rPr>
            <b/>
            <sz val="9"/>
            <color indexed="81"/>
            <rFont val="Tahoma"/>
            <family val="2"/>
            <charset val="186"/>
          </rPr>
          <t>Inga:</t>
        </r>
        <r>
          <rPr>
            <sz val="9"/>
            <color indexed="81"/>
            <rFont val="Tahoma"/>
            <family val="2"/>
            <charset val="186"/>
          </rPr>
          <t xml:space="preserve">
1 b - apr pakalp
2 b - atelp br paklp
30 b - soc.reeh. pakalp</t>
        </r>
      </text>
    </comment>
    <comment ref="N5" authorId="1" shapeId="0" xr:uid="{00000000-0006-0000-0000-00000D000000}">
      <text>
        <r>
          <rPr>
            <b/>
            <sz val="9"/>
            <color indexed="81"/>
            <rFont val="Tahoma"/>
            <family val="2"/>
            <charset val="186"/>
          </rPr>
          <t>Inga:</t>
        </r>
        <r>
          <rPr>
            <sz val="9"/>
            <color indexed="81"/>
            <rFont val="Tahoma"/>
            <family val="2"/>
            <charset val="186"/>
          </rPr>
          <t xml:space="preserve">
plāno tikai iegādāties aprīkojumu</t>
        </r>
      </text>
    </comment>
    <comment ref="O5" authorId="2" shapeId="0" xr:uid="{B8C1677E-67A7-4D41-973B-D2DD8E17DF67}">
      <text>
        <r>
          <rPr>
            <b/>
            <sz val="9"/>
            <color indexed="81"/>
            <rFont val="Tahoma"/>
            <charset val="1"/>
          </rPr>
          <t>Sandra:</t>
        </r>
        <r>
          <rPr>
            <sz val="9"/>
            <color indexed="81"/>
            <rFont val="Tahoma"/>
            <charset val="1"/>
          </rPr>
          <t xml:space="preserve">
Sociālās rehabilitācijas pakalpojumi jauniekārtotajās telpās tiks sniegti DAC telpās</t>
        </r>
      </text>
    </comment>
    <comment ref="P5" authorId="1" shapeId="0" xr:uid="{00000000-0006-0000-0000-00000E000000}">
      <text>
        <r>
          <rPr>
            <b/>
            <sz val="9"/>
            <color indexed="81"/>
            <rFont val="Tahoma"/>
            <family val="2"/>
          </rPr>
          <t>Inga:</t>
        </r>
        <r>
          <rPr>
            <sz val="9"/>
            <color indexed="81"/>
            <rFont val="Tahoma"/>
            <family val="2"/>
          </rPr>
          <t xml:space="preserve">
</t>
        </r>
        <r>
          <rPr>
            <sz val="12"/>
            <color indexed="81"/>
            <rFont val="Tahoma"/>
            <family val="2"/>
          </rPr>
          <t xml:space="preserve">tel.sar. 23.08.2018. - ka </t>
        </r>
        <r>
          <rPr>
            <b/>
            <sz val="12"/>
            <color indexed="81"/>
            <rFont val="Tahoma"/>
            <family val="2"/>
          </rPr>
          <t>ieguldījumi aprīkojumā paredzēti 4 telpās</t>
        </r>
      </text>
    </comment>
    <comment ref="C6" authorId="3" shapeId="0" xr:uid="{00000000-0006-0000-0000-00000F000000}">
      <text>
        <r>
          <rPr>
            <b/>
            <sz val="9"/>
            <color indexed="81"/>
            <rFont val="Tahoma"/>
            <family val="2"/>
            <charset val="186"/>
          </rPr>
          <t>Administrator:</t>
        </r>
        <r>
          <rPr>
            <sz val="9"/>
            <color indexed="81"/>
            <rFont val="Tahoma"/>
            <family val="2"/>
            <charset val="186"/>
          </rPr>
          <t xml:space="preserve">
Uz 2017.gada aprīli Kurzemē bija 139 audžģimenes, SOS dati</t>
        </r>
      </text>
    </comment>
    <comment ref="E6" authorId="0" shapeId="0" xr:uid="{00000000-0006-0000-0000-000010000000}">
      <text>
        <r>
          <rPr>
            <b/>
            <sz val="9"/>
            <color indexed="81"/>
            <rFont val="Tahoma"/>
            <family val="2"/>
            <charset val="186"/>
          </rPr>
          <t>User:</t>
        </r>
        <r>
          <rPr>
            <sz val="9"/>
            <color indexed="81"/>
            <rFont val="Tahoma"/>
            <family val="2"/>
            <charset val="186"/>
          </rPr>
          <t xml:space="preserve">
Pašvaldības teriotorijā nav BSAC </t>
        </r>
      </text>
    </comment>
    <comment ref="F6" authorId="3" shapeId="0" xr:uid="{00000000-0006-0000-0000-000011000000}">
      <text>
        <r>
          <rPr>
            <b/>
            <sz val="9"/>
            <color indexed="81"/>
            <rFont val="Tahoma"/>
            <family val="2"/>
            <charset val="186"/>
          </rPr>
          <t>Administrator:</t>
        </r>
        <r>
          <rPr>
            <sz val="9"/>
            <color indexed="81"/>
            <rFont val="Tahoma"/>
            <family val="2"/>
            <charset val="186"/>
          </rPr>
          <t xml:space="preserve">
Izvērtēti fil.Liepāja -2</t>
        </r>
      </text>
    </comment>
    <comment ref="L6" authorId="0" shapeId="0" xr:uid="{00000000-0006-0000-0000-000012000000}">
      <text>
        <r>
          <rPr>
            <b/>
            <sz val="9"/>
            <color indexed="81"/>
            <rFont val="Tahoma"/>
            <family val="2"/>
            <charset val="186"/>
          </rPr>
          <t>User:</t>
        </r>
        <r>
          <rPr>
            <sz val="9"/>
            <color indexed="81"/>
            <rFont val="Tahoma"/>
            <family val="2"/>
            <charset val="186"/>
          </rPr>
          <t xml:space="preserve">
BSAC ievietotie bērni fil Liepājā un citos PR</t>
        </r>
      </text>
    </comment>
    <comment ref="I7" authorId="3" shapeId="0" xr:uid="{00000000-0006-0000-0000-000013000000}">
      <text>
        <r>
          <rPr>
            <b/>
            <sz val="9"/>
            <color indexed="81"/>
            <rFont val="Tahoma"/>
            <family val="2"/>
            <charset val="186"/>
          </rPr>
          <t>Administrator:</t>
        </r>
        <r>
          <rPr>
            <sz val="9"/>
            <color indexed="81"/>
            <rFont val="Tahoma"/>
            <family val="2"/>
            <charset val="186"/>
          </rPr>
          <t xml:space="preserve">
2016. gadā 3 bērni ievietoti audžuģimenē; 2 adopcijas lietas; 2 aizbildnības lietas</t>
        </r>
      </text>
    </comment>
    <comment ref="K7" authorId="0" shapeId="0" xr:uid="{00000000-0006-0000-0000-000014000000}">
      <text>
        <r>
          <rPr>
            <b/>
            <sz val="9"/>
            <color indexed="81"/>
            <rFont val="Tahoma"/>
            <family val="2"/>
            <charset val="186"/>
          </rPr>
          <t>User:</t>
        </r>
        <r>
          <rPr>
            <sz val="9"/>
            <color indexed="81"/>
            <rFont val="Tahoma"/>
            <family val="2"/>
            <charset val="186"/>
          </rPr>
          <t xml:space="preserve">
audžuģimenēs 13 un aizbildnībā ~30</t>
        </r>
      </text>
    </comment>
    <comment ref="L7" authorId="0" shapeId="0" xr:uid="{00000000-0006-0000-0000-000015000000}">
      <text>
        <r>
          <rPr>
            <b/>
            <sz val="9"/>
            <color indexed="81"/>
            <rFont val="Tahoma"/>
            <family val="2"/>
            <charset val="186"/>
          </rPr>
          <t>User:</t>
        </r>
        <r>
          <rPr>
            <sz val="9"/>
            <color indexed="81"/>
            <rFont val="Tahoma"/>
            <family val="2"/>
            <charset val="186"/>
          </rPr>
          <t xml:space="preserve">
BSAC ievietotajiem bērniem</t>
        </r>
      </text>
    </comment>
    <comment ref="E9" authorId="0" shapeId="0" xr:uid="{00000000-0006-0000-0000-000016000000}">
      <text>
        <r>
          <rPr>
            <b/>
            <sz val="9"/>
            <color indexed="81"/>
            <rFont val="Tahoma"/>
            <family val="2"/>
            <charset val="186"/>
          </rPr>
          <t>User:</t>
        </r>
        <r>
          <rPr>
            <sz val="9"/>
            <color indexed="81"/>
            <rFont val="Tahoma"/>
            <family val="2"/>
            <charset val="186"/>
          </rPr>
          <t xml:space="preserve">
Alsungas nov nav SAC</t>
        </r>
      </text>
    </comment>
    <comment ref="F9" authorId="0" shapeId="0" xr:uid="{00000000-0006-0000-0000-000017000000}">
      <text>
        <r>
          <rPr>
            <b/>
            <sz val="9"/>
            <color indexed="81"/>
            <rFont val="Tahoma"/>
            <family val="2"/>
            <charset val="186"/>
          </rPr>
          <t>User:</t>
        </r>
        <r>
          <rPr>
            <sz val="9"/>
            <color indexed="81"/>
            <rFont val="Tahoma"/>
            <family val="2"/>
            <charset val="186"/>
          </rPr>
          <t xml:space="preserve">
izv fil Iļgi - 1 un fil gudenieki -1</t>
        </r>
      </text>
    </comment>
    <comment ref="E11" authorId="0" shapeId="0" xr:uid="{00000000-0006-0000-0000-000018000000}">
      <text>
        <r>
          <rPr>
            <b/>
            <sz val="9"/>
            <color indexed="81"/>
            <rFont val="Tahoma"/>
            <family val="2"/>
            <charset val="186"/>
          </rPr>
          <t>User:</t>
        </r>
        <r>
          <rPr>
            <sz val="9"/>
            <color indexed="81"/>
            <rFont val="Tahoma"/>
            <family val="2"/>
            <charset val="186"/>
          </rPr>
          <t xml:space="preserve">
Pašvaldības teriotorijā nav BSAC </t>
        </r>
      </text>
    </comment>
    <comment ref="I11" authorId="3" shapeId="0" xr:uid="{00000000-0006-0000-0000-000019000000}">
      <text>
        <r>
          <rPr>
            <b/>
            <sz val="9"/>
            <color indexed="81"/>
            <rFont val="Tahoma"/>
            <family val="2"/>
            <charset val="186"/>
          </rPr>
          <t>Administrator:</t>
        </r>
        <r>
          <rPr>
            <sz val="9"/>
            <color indexed="81"/>
            <rFont val="Tahoma"/>
            <family val="2"/>
            <charset val="186"/>
          </rPr>
          <t xml:space="preserve">
Pēc bāriņtiesas datiem nav pieejama neviena audžuģimene (DI plāns), 
bet pēc 2016. gada pārskata - 1 audžuģimene, ar kuru tiek strādāts
3 bērni ir audžuģimēns arpus Alsungas novada</t>
        </r>
      </text>
    </comment>
    <comment ref="G12" authorId="0" shapeId="0" xr:uid="{00000000-0006-0000-0000-00001A000000}">
      <text>
        <r>
          <rPr>
            <b/>
            <sz val="9"/>
            <color indexed="81"/>
            <rFont val="Tahoma"/>
            <family val="2"/>
            <charset val="186"/>
          </rPr>
          <t>User:</t>
        </r>
        <r>
          <rPr>
            <sz val="9"/>
            <color indexed="81"/>
            <rFont val="Tahoma"/>
            <family val="2"/>
            <charset val="186"/>
          </rPr>
          <t xml:space="preserve">
ziņas par iespējamiem gribētājiem
sazvanīju Aiju - vad vietas izpild. Teica, ka ir interese, lai paliek 3</t>
        </r>
      </text>
    </comment>
    <comment ref="M12" authorId="0" shapeId="0" xr:uid="{00000000-0006-0000-0000-00001B000000}">
      <text>
        <r>
          <rPr>
            <b/>
            <sz val="9"/>
            <color indexed="81"/>
            <rFont val="Tahoma"/>
            <family val="2"/>
            <charset val="186"/>
          </rPr>
          <t>User:</t>
        </r>
        <r>
          <rPr>
            <sz val="9"/>
            <color indexed="81"/>
            <rFont val="Tahoma"/>
            <family val="2"/>
            <charset val="186"/>
          </rPr>
          <t xml:space="preserve">
detāli būs zināms pēc papildus personu vajadzību izvērtēšanas</t>
        </r>
      </text>
    </comment>
    <comment ref="E13" authorId="0" shapeId="0" xr:uid="{00000000-0006-0000-0000-00001C000000}">
      <text>
        <r>
          <rPr>
            <b/>
            <sz val="9"/>
            <color indexed="81"/>
            <rFont val="Tahoma"/>
            <family val="2"/>
            <charset val="186"/>
          </rPr>
          <t>User:</t>
        </r>
        <r>
          <rPr>
            <sz val="9"/>
            <color indexed="81"/>
            <rFont val="Tahoma"/>
            <family val="2"/>
            <charset val="186"/>
          </rPr>
          <t xml:space="preserve">
Brocēnu novada pašvaldības sociālās aprūpes centrs "Atpūtas" </t>
        </r>
      </text>
    </comment>
    <comment ref="F13" authorId="0" shapeId="0" xr:uid="{00000000-0006-0000-0000-00001D000000}">
      <text>
        <r>
          <rPr>
            <b/>
            <sz val="9"/>
            <color indexed="81"/>
            <rFont val="Tahoma"/>
            <family val="2"/>
            <charset val="186"/>
          </rPr>
          <t>User:</t>
        </r>
        <r>
          <rPr>
            <sz val="9"/>
            <color indexed="81"/>
            <rFont val="Tahoma"/>
            <family val="2"/>
            <charset val="186"/>
          </rPr>
          <t xml:space="preserve">
izv. Fil iļģi - 1</t>
        </r>
      </text>
    </comment>
    <comment ref="E15" authorId="0" shapeId="0" xr:uid="{00000000-0006-0000-0000-00001E000000}">
      <text>
        <r>
          <rPr>
            <b/>
            <sz val="9"/>
            <color indexed="81"/>
            <rFont val="Tahoma"/>
            <family val="2"/>
            <charset val="186"/>
          </rPr>
          <t>User:</t>
        </r>
        <r>
          <rPr>
            <sz val="9"/>
            <color indexed="81"/>
            <rFont val="Tahoma"/>
            <family val="2"/>
            <charset val="186"/>
          </rPr>
          <t xml:space="preserve">
Pašvaldības teriotorijā nav BSAC </t>
        </r>
      </text>
    </comment>
    <comment ref="F15" authorId="3" shapeId="0" xr:uid="{00000000-0006-0000-0000-00001F000000}">
      <text>
        <r>
          <rPr>
            <b/>
            <sz val="9"/>
            <color indexed="81"/>
            <rFont val="Tahoma"/>
            <family val="2"/>
            <charset val="186"/>
          </rPr>
          <t>Administrator:</t>
        </r>
        <r>
          <rPr>
            <sz val="9"/>
            <color indexed="81"/>
            <rFont val="Tahoma"/>
            <family val="2"/>
            <charset val="186"/>
          </rPr>
          <t xml:space="preserve">
Izvērtēts fil.Liepāja -2</t>
        </r>
      </text>
    </comment>
    <comment ref="G16" authorId="0" shapeId="0" xr:uid="{00000000-0006-0000-0000-000020000000}">
      <text>
        <r>
          <rPr>
            <b/>
            <sz val="9"/>
            <color indexed="81"/>
            <rFont val="Tahoma"/>
            <family val="2"/>
            <charset val="186"/>
          </rPr>
          <t>User:</t>
        </r>
        <r>
          <rPr>
            <sz val="9"/>
            <color indexed="81"/>
            <rFont val="Tahoma"/>
            <family val="2"/>
            <charset val="186"/>
          </rPr>
          <t xml:space="preserve">
 1 persona varērtu gribet, jo gaida rinda uz SAC</t>
        </r>
      </text>
    </comment>
    <comment ref="H16" authorId="0" shapeId="0" xr:uid="{00000000-0006-0000-0000-000021000000}">
      <text>
        <r>
          <rPr>
            <b/>
            <sz val="9"/>
            <color indexed="81"/>
            <rFont val="Tahoma"/>
            <family val="2"/>
            <charset val="186"/>
          </rPr>
          <t>User:</t>
        </r>
        <r>
          <rPr>
            <sz val="9"/>
            <color indexed="81"/>
            <rFont val="Tahoma"/>
            <family val="2"/>
            <charset val="186"/>
          </rPr>
          <t xml:space="preserve">
nodrošinās
16 p -&gt;0 p - gr dz
pirks 
7 pers -&gt;0 p - DAC
9 pers -&gt;0 p - spec darbn 
1 pers - spec konsult
bija 33 -&gt; 1 </t>
        </r>
      </text>
    </comment>
    <comment ref="K16" authorId="0" shapeId="0" xr:uid="{00000000-0006-0000-0000-000022000000}">
      <text>
        <r>
          <rPr>
            <b/>
            <sz val="9"/>
            <color indexed="81"/>
            <rFont val="Tahoma"/>
            <family val="2"/>
            <charset val="186"/>
          </rPr>
          <t>User:</t>
        </r>
        <r>
          <rPr>
            <sz val="9"/>
            <color indexed="81"/>
            <rFont val="Tahoma"/>
            <family val="2"/>
            <charset val="186"/>
          </rPr>
          <t xml:space="preserve">
asistenti un aprūpē mājās un soc.d.</t>
        </r>
      </text>
    </comment>
    <comment ref="N16" authorId="1" shapeId="0" xr:uid="{00000000-0006-0000-0000-000023000000}">
      <text>
        <r>
          <rPr>
            <b/>
            <sz val="9"/>
            <color indexed="81"/>
            <rFont val="Tahoma"/>
            <family val="2"/>
          </rPr>
          <t>Inga:</t>
        </r>
        <r>
          <rPr>
            <sz val="9"/>
            <color indexed="81"/>
            <rFont val="Tahoma"/>
            <family val="2"/>
          </rPr>
          <t xml:space="preserve">
bija 16</t>
        </r>
      </text>
    </comment>
    <comment ref="O16" authorId="0" shapeId="0" xr:uid="{00000000-0006-0000-0000-000024000000}">
      <text>
        <r>
          <rPr>
            <b/>
            <sz val="9"/>
            <color indexed="81"/>
            <rFont val="Tahoma"/>
            <family val="2"/>
            <charset val="186"/>
          </rPr>
          <t>User:</t>
        </r>
        <r>
          <rPr>
            <sz val="9"/>
            <color indexed="81"/>
            <rFont val="Tahoma"/>
            <family val="2"/>
            <charset val="186"/>
          </rPr>
          <t xml:space="preserve">
bija  gr.dzīv.</t>
        </r>
      </text>
    </comment>
    <comment ref="P16" authorId="1" shapeId="0" xr:uid="{00000000-0006-0000-0000-000025000000}">
      <text>
        <r>
          <rPr>
            <b/>
            <sz val="9"/>
            <color indexed="81"/>
            <rFont val="Tahoma"/>
            <family val="2"/>
          </rPr>
          <t>Inga:</t>
        </r>
        <r>
          <rPr>
            <sz val="9"/>
            <color indexed="81"/>
            <rFont val="Tahoma"/>
            <family val="2"/>
          </rPr>
          <t xml:space="preserve">
</t>
        </r>
        <r>
          <rPr>
            <b/>
            <sz val="9"/>
            <color indexed="81"/>
            <rFont val="Tahoma"/>
            <family val="2"/>
          </rPr>
          <t>bija 16</t>
        </r>
      </text>
    </comment>
    <comment ref="Q16" authorId="1" shapeId="0" xr:uid="{00000000-0006-0000-0000-000026000000}">
      <text>
        <r>
          <rPr>
            <b/>
            <sz val="9"/>
            <color indexed="81"/>
            <rFont val="Tahoma"/>
            <family val="2"/>
          </rPr>
          <t>Inga:</t>
        </r>
        <r>
          <rPr>
            <sz val="9"/>
            <color indexed="81"/>
            <rFont val="Tahoma"/>
            <family val="2"/>
          </rPr>
          <t xml:space="preserve">
bija 16</t>
        </r>
      </text>
    </comment>
    <comment ref="R16" authorId="0" shapeId="0" xr:uid="{00000000-0006-0000-0000-000027000000}">
      <text>
        <r>
          <rPr>
            <b/>
            <sz val="9"/>
            <color indexed="81"/>
            <rFont val="Tahoma"/>
            <family val="2"/>
            <charset val="186"/>
          </rPr>
          <t>User:</t>
        </r>
        <r>
          <rPr>
            <sz val="9"/>
            <color indexed="81"/>
            <rFont val="Tahoma"/>
            <family val="2"/>
            <charset val="186"/>
          </rPr>
          <t xml:space="preserve">
bija 0</t>
        </r>
      </text>
    </comment>
    <comment ref="S16" authorId="0" shapeId="0" xr:uid="{00000000-0006-0000-0000-000028000000}">
      <text>
        <r>
          <rPr>
            <b/>
            <sz val="9"/>
            <color indexed="81"/>
            <rFont val="Tahoma"/>
            <family val="2"/>
            <charset val="186"/>
          </rPr>
          <t>User:</t>
        </r>
        <r>
          <rPr>
            <sz val="9"/>
            <color indexed="81"/>
            <rFont val="Tahoma"/>
            <family val="2"/>
            <charset val="186"/>
          </rPr>
          <t xml:space="preserve">
1905.gada iela 4, Jaundundaga, Dundagas pag.</t>
        </r>
      </text>
    </comment>
    <comment ref="T16" authorId="0" shapeId="0" xr:uid="{00000000-0006-0000-0000-000029000000}">
      <text>
        <r>
          <rPr>
            <b/>
            <sz val="9"/>
            <color indexed="81"/>
            <rFont val="Tahoma"/>
            <family val="2"/>
            <charset val="186"/>
          </rPr>
          <t>User:</t>
        </r>
        <r>
          <rPr>
            <sz val="9"/>
            <color indexed="81"/>
            <rFont val="Tahoma"/>
            <family val="2"/>
            <charset val="186"/>
          </rPr>
          <t xml:space="preserve">
~2 km no Dundagas centra (kur pieejami visp pakalp), pieturv ~200m, </t>
        </r>
      </text>
    </comment>
    <comment ref="U16" authorId="0" shapeId="0" xr:uid="{00000000-0006-0000-0000-00002A000000}">
      <text>
        <r>
          <rPr>
            <b/>
            <sz val="9"/>
            <color indexed="81"/>
            <rFont val="Tahoma"/>
            <family val="2"/>
            <charset val="186"/>
          </rPr>
          <t>User:</t>
        </r>
        <r>
          <rPr>
            <sz val="9"/>
            <color indexed="81"/>
            <rFont val="Tahoma"/>
            <family val="2"/>
            <charset val="186"/>
          </rPr>
          <t xml:space="preserve">
pašlaik daļēji apdzīvota dzīvojamā ēka</t>
        </r>
      </text>
    </comment>
    <comment ref="V16" authorId="0" shapeId="0" xr:uid="{00000000-0006-0000-0000-00002B000000}">
      <text>
        <r>
          <rPr>
            <b/>
            <sz val="9"/>
            <color indexed="81"/>
            <rFont val="Tahoma"/>
            <family val="2"/>
            <charset val="186"/>
          </rPr>
          <t>User:</t>
        </r>
        <r>
          <rPr>
            <sz val="9"/>
            <color indexed="81"/>
            <rFont val="Tahoma"/>
            <family val="2"/>
            <charset val="186"/>
          </rPr>
          <t xml:space="preserve">
grupu dz un dzīvokļi (parastie)</t>
        </r>
      </text>
    </comment>
    <comment ref="W16" authorId="0" shapeId="0" xr:uid="{00000000-0006-0000-0000-00002C000000}">
      <text>
        <r>
          <rPr>
            <b/>
            <sz val="9"/>
            <color indexed="81"/>
            <rFont val="Tahoma"/>
            <family val="2"/>
            <charset val="186"/>
          </rPr>
          <t>User:</t>
        </r>
        <r>
          <rPr>
            <sz val="9"/>
            <color indexed="81"/>
            <rFont val="Tahoma"/>
            <family val="2"/>
            <charset val="186"/>
          </rPr>
          <t xml:space="preserve">
atjaunošana</t>
        </r>
      </text>
    </comment>
    <comment ref="X16" authorId="0" shapeId="0" xr:uid="{00000000-0006-0000-0000-00002D000000}">
      <text>
        <r>
          <rPr>
            <b/>
            <sz val="9"/>
            <color indexed="81"/>
            <rFont val="Tahoma"/>
            <family val="2"/>
            <charset val="186"/>
          </rPr>
          <t>User:</t>
        </r>
        <r>
          <rPr>
            <sz val="9"/>
            <color indexed="81"/>
            <rFont val="Tahoma"/>
            <family val="2"/>
            <charset val="186"/>
          </rPr>
          <t xml:space="preserve">
5</t>
        </r>
      </text>
    </comment>
    <comment ref="Y16" authorId="1" shapeId="0" xr:uid="{00000000-0006-0000-0000-00002E000000}">
      <text>
        <r>
          <rPr>
            <b/>
            <sz val="9"/>
            <color indexed="81"/>
            <rFont val="Tahoma"/>
            <family val="2"/>
          </rPr>
          <t>Inga:</t>
        </r>
        <r>
          <rPr>
            <sz val="9"/>
            <color indexed="81"/>
            <rFont val="Tahoma"/>
            <family val="2"/>
          </rPr>
          <t xml:space="preserve">
bija 369153Eur</t>
        </r>
      </text>
    </comment>
    <comment ref="Z16" authorId="1" shapeId="0" xr:uid="{00000000-0006-0000-0000-00002F000000}">
      <text>
        <r>
          <rPr>
            <b/>
            <sz val="9"/>
            <color indexed="81"/>
            <rFont val="Tahoma"/>
            <family val="2"/>
          </rPr>
          <t>Inga:</t>
        </r>
        <r>
          <rPr>
            <sz val="9"/>
            <color indexed="81"/>
            <rFont val="Tahoma"/>
            <family val="2"/>
          </rPr>
          <t xml:space="preserve">
bij 313780,05Eur</t>
        </r>
      </text>
    </comment>
    <comment ref="AA16" authorId="1" shapeId="0" xr:uid="{00000000-0006-0000-0000-000030000000}">
      <text>
        <r>
          <rPr>
            <b/>
            <sz val="9"/>
            <color indexed="81"/>
            <rFont val="Tahoma"/>
            <family val="2"/>
          </rPr>
          <t>Inga:</t>
        </r>
        <r>
          <rPr>
            <sz val="9"/>
            <color indexed="81"/>
            <rFont val="Tahoma"/>
            <family val="2"/>
          </rPr>
          <t xml:space="preserve">
bija 55372,95Eur</t>
        </r>
      </text>
    </comment>
    <comment ref="AB16" authorId="0" shapeId="0" xr:uid="{00000000-0006-0000-0000-000031000000}">
      <text>
        <r>
          <rPr>
            <b/>
            <sz val="9"/>
            <color indexed="81"/>
            <rFont val="Tahoma"/>
            <family val="2"/>
            <charset val="186"/>
          </rPr>
          <t>User:</t>
        </r>
        <r>
          <rPr>
            <sz val="9"/>
            <color indexed="81"/>
            <rFont val="Tahoma"/>
            <family val="2"/>
            <charset val="186"/>
          </rPr>
          <t xml:space="preserve">
nav zināms</t>
        </r>
      </text>
    </comment>
    <comment ref="AE16" authorId="0" shapeId="0" xr:uid="{00000000-0006-0000-0000-000032000000}">
      <text>
        <r>
          <rPr>
            <b/>
            <sz val="9"/>
            <color indexed="81"/>
            <rFont val="Tahoma"/>
            <family val="2"/>
            <charset val="186"/>
          </rPr>
          <t>User:</t>
        </r>
        <r>
          <rPr>
            <sz val="9"/>
            <color indexed="81"/>
            <rFont val="Tahoma"/>
            <family val="2"/>
            <charset val="186"/>
          </rPr>
          <t xml:space="preserve">
nav zināms</t>
        </r>
      </text>
    </comment>
    <comment ref="AF16" authorId="0" shapeId="0" xr:uid="{00000000-0006-0000-0000-000033000000}">
      <text>
        <r>
          <rPr>
            <b/>
            <sz val="9"/>
            <color indexed="81"/>
            <rFont val="Tahoma"/>
            <family val="2"/>
            <charset val="186"/>
          </rPr>
          <t>User:</t>
        </r>
        <r>
          <rPr>
            <sz val="9"/>
            <color indexed="81"/>
            <rFont val="Tahoma"/>
            <family val="2"/>
            <charset val="186"/>
          </rPr>
          <t xml:space="preserve">
nav zināms</t>
        </r>
      </text>
    </comment>
    <comment ref="E17" authorId="0" shapeId="0" xr:uid="{00000000-0006-0000-0000-000036000000}">
      <text>
        <r>
          <rPr>
            <b/>
            <sz val="9"/>
            <color indexed="81"/>
            <rFont val="Tahoma"/>
            <family val="2"/>
            <charset val="186"/>
          </rPr>
          <t>User:</t>
        </r>
        <r>
          <rPr>
            <sz val="9"/>
            <color indexed="81"/>
            <rFont val="Tahoma"/>
            <family val="2"/>
            <charset val="186"/>
          </rPr>
          <t xml:space="preserve">
VSAC „Kurzeme” filiāle „Dundaga” kl.skaits
Nav zināms:
SIA „Dundagas veselības centrs”
Dundagas novada pašvaldības pansija „Jaundundaga” 
Biedrība „Dundagas aprūpes nams - Stacija”</t>
        </r>
      </text>
    </comment>
    <comment ref="F17" authorId="0" shapeId="0" xr:uid="{00000000-0006-0000-0000-000037000000}">
      <text>
        <r>
          <rPr>
            <b/>
            <sz val="9"/>
            <color indexed="81"/>
            <rFont val="Tahoma"/>
            <family val="2"/>
            <charset val="186"/>
          </rPr>
          <t xml:space="preserve">User:
fil Dundaga izvērt 16
</t>
        </r>
        <r>
          <rPr>
            <sz val="9"/>
            <color indexed="81"/>
            <rFont val="Tahoma"/>
            <family val="2"/>
            <charset val="186"/>
          </rPr>
          <t xml:space="preserve">
pēc pašv piederības
 - izvērtēti 4 fil Dundaga un 1 fil Iļģi</t>
        </r>
      </text>
    </comment>
    <comment ref="H18" authorId="0" shapeId="0" xr:uid="{00000000-0006-0000-0000-000038000000}">
      <text>
        <r>
          <rPr>
            <b/>
            <sz val="9"/>
            <color indexed="81"/>
            <rFont val="Tahoma"/>
            <family val="2"/>
            <charset val="186"/>
          </rPr>
          <t>User:</t>
        </r>
        <r>
          <rPr>
            <sz val="9"/>
            <color indexed="81"/>
            <rFont val="Tahoma"/>
            <family val="2"/>
            <charset val="186"/>
          </rPr>
          <t xml:space="preserve">
7 b - soc reh  </t>
        </r>
      </text>
    </comment>
    <comment ref="E19" authorId="0" shapeId="0" xr:uid="{00000000-0006-0000-0000-000039000000}">
      <text>
        <r>
          <rPr>
            <b/>
            <sz val="9"/>
            <color indexed="81"/>
            <rFont val="Tahoma"/>
            <family val="2"/>
            <charset val="186"/>
          </rPr>
          <t>User:</t>
        </r>
        <r>
          <rPr>
            <sz val="9"/>
            <color indexed="81"/>
            <rFont val="Tahoma"/>
            <family val="2"/>
            <charset val="186"/>
          </rPr>
          <t xml:space="preserve">
Pašvaldības teriotorijā nav BSAC 
Dundagas novada Mazirbes internātpamatskola SAC
Tiek likvidēta intpsk.</t>
        </r>
      </text>
    </comment>
    <comment ref="F19" authorId="3" shapeId="0" xr:uid="{00000000-0006-0000-0000-00003A000000}">
      <text>
        <r>
          <rPr>
            <b/>
            <sz val="9"/>
            <color indexed="81"/>
            <rFont val="Tahoma"/>
            <family val="2"/>
            <charset val="186"/>
          </rPr>
          <t>Administrator:</t>
        </r>
        <r>
          <rPr>
            <sz val="9"/>
            <color indexed="81"/>
            <rFont val="Tahoma"/>
            <family val="2"/>
            <charset val="186"/>
          </rPr>
          <t xml:space="preserve">
fil. Liepāja -1</t>
        </r>
      </text>
    </comment>
    <comment ref="I19" authorId="3" shapeId="0" xr:uid="{00000000-0006-0000-0000-00003B000000}">
      <text>
        <r>
          <rPr>
            <b/>
            <sz val="9"/>
            <color indexed="81"/>
            <rFont val="Tahoma"/>
            <family val="2"/>
            <charset val="186"/>
          </rPr>
          <t>Administrator:</t>
        </r>
        <r>
          <rPr>
            <sz val="9"/>
            <color indexed="81"/>
            <rFont val="Tahoma"/>
            <family val="2"/>
            <charset val="186"/>
          </rPr>
          <t xml:space="preserve">
Pēc bāriņtiesas datiem nav pieejama neviena audžuģimene (DI plāns). Pēc 2016.gada pārskata 17 bērni ir pie aizbildņiem, 2 bērni audžuģimenē
5 b ir audžuģim, ir 2 b Īslīcē, par aizbildnību nezin</t>
        </r>
      </text>
    </comment>
    <comment ref="M20" authorId="0" shapeId="0" xr:uid="{00000000-0006-0000-0000-00003C000000}">
      <text>
        <r>
          <rPr>
            <b/>
            <sz val="9"/>
            <color indexed="81"/>
            <rFont val="Tahoma"/>
            <family val="2"/>
            <charset val="186"/>
          </rPr>
          <t>User:</t>
        </r>
        <r>
          <rPr>
            <sz val="9"/>
            <color indexed="81"/>
            <rFont val="Tahoma"/>
            <family val="2"/>
            <charset val="186"/>
          </rPr>
          <t xml:space="preserve">
atbilstoši pieprasījumam</t>
        </r>
      </text>
    </comment>
    <comment ref="E21" authorId="0" shapeId="0" xr:uid="{00000000-0006-0000-0000-00003D000000}">
      <text>
        <r>
          <rPr>
            <b/>
            <sz val="9"/>
            <color indexed="81"/>
            <rFont val="Tahoma"/>
            <family val="2"/>
            <charset val="186"/>
          </rPr>
          <t>User:</t>
        </r>
        <r>
          <rPr>
            <sz val="9"/>
            <color indexed="81"/>
            <rFont val="Tahoma"/>
            <family val="2"/>
            <charset val="186"/>
          </rPr>
          <t xml:space="preserve">
Durbes nov. nav SAC </t>
        </r>
      </text>
    </comment>
    <comment ref="I22" authorId="3" shapeId="0" xr:uid="{00000000-0006-0000-0000-00003E000000}">
      <text>
        <r>
          <rPr>
            <b/>
            <sz val="9"/>
            <color indexed="81"/>
            <rFont val="Tahoma"/>
            <family val="2"/>
            <charset val="186"/>
          </rPr>
          <t>Administrator:</t>
        </r>
        <r>
          <rPr>
            <sz val="9"/>
            <color indexed="81"/>
            <rFont val="Tahoma"/>
            <family val="2"/>
            <charset val="186"/>
          </rPr>
          <t xml:space="preserve">
ģimenes asistents?</t>
        </r>
      </text>
    </comment>
    <comment ref="M22" authorId="0" shapeId="0" xr:uid="{00000000-0006-0000-0000-00003F000000}">
      <text>
        <r>
          <rPr>
            <b/>
            <sz val="9"/>
            <color indexed="81"/>
            <rFont val="Tahoma"/>
            <family val="2"/>
            <charset val="186"/>
          </rPr>
          <t>User:</t>
        </r>
        <r>
          <rPr>
            <sz val="9"/>
            <color indexed="81"/>
            <rFont val="Tahoma"/>
            <family val="2"/>
            <charset val="186"/>
          </rPr>
          <t xml:space="preserve">
atbilstoši pieprasījumam</t>
        </r>
      </text>
    </comment>
    <comment ref="E23" authorId="0" shapeId="0" xr:uid="{00000000-0006-0000-0000-000040000000}">
      <text>
        <r>
          <rPr>
            <b/>
            <sz val="9"/>
            <color indexed="81"/>
            <rFont val="Tahoma"/>
            <family val="2"/>
            <charset val="186"/>
          </rPr>
          <t>User:</t>
        </r>
        <r>
          <rPr>
            <sz val="9"/>
            <color indexed="81"/>
            <rFont val="Tahoma"/>
            <family val="2"/>
            <charset val="186"/>
          </rPr>
          <t xml:space="preserve">
Pašvaldības teriotorijā nav BSAC </t>
        </r>
      </text>
    </comment>
    <comment ref="F23" authorId="3" shapeId="0" xr:uid="{00000000-0006-0000-0000-000041000000}">
      <text>
        <r>
          <rPr>
            <b/>
            <sz val="9"/>
            <color indexed="81"/>
            <rFont val="Tahoma"/>
            <family val="2"/>
            <charset val="186"/>
          </rPr>
          <t>Administrator:</t>
        </r>
        <r>
          <rPr>
            <sz val="9"/>
            <color indexed="81"/>
            <rFont val="Tahoma"/>
            <family val="2"/>
            <charset val="186"/>
          </rPr>
          <t xml:space="preserve">
fil.Liepāja - 3</t>
        </r>
      </text>
    </comment>
    <comment ref="I23" authorId="3" shapeId="0" xr:uid="{00000000-0006-0000-0000-000042000000}">
      <text>
        <r>
          <rPr>
            <b/>
            <sz val="9"/>
            <color indexed="81"/>
            <rFont val="Tahoma"/>
            <family val="2"/>
            <charset val="186"/>
          </rPr>
          <t>Administrator:</t>
        </r>
        <r>
          <rPr>
            <sz val="9"/>
            <color indexed="81"/>
            <rFont val="Tahoma"/>
            <family val="2"/>
            <charset val="186"/>
          </rPr>
          <t xml:space="preserve">
Pēc 2016. gada pārskata, 3 adopcijas lēmumi, novadā ir 1 audžuģimene (uzturas 2 bērni no citas pašvaldības), 1 lēmums par sevišķā aizbildņa iecelšanu, 3 lēmumi par aizbildnības nodibināšanu, 1 lēmums par aizbildņa statusa piešķiršanu. </t>
        </r>
      </text>
    </comment>
    <comment ref="K23" authorId="0" shapeId="0" xr:uid="{00000000-0006-0000-0000-000043000000}">
      <text>
        <r>
          <rPr>
            <b/>
            <sz val="9"/>
            <color indexed="81"/>
            <rFont val="Tahoma"/>
            <family val="2"/>
            <charset val="186"/>
          </rPr>
          <t>User:</t>
        </r>
        <r>
          <rPr>
            <sz val="9"/>
            <color indexed="81"/>
            <rFont val="Tahoma"/>
            <family val="2"/>
            <charset val="186"/>
          </rPr>
          <t xml:space="preserve">
atbilstoši lēmumiem par aizbildnību, audžuģimenēm un adopciju</t>
        </r>
      </text>
    </comment>
    <comment ref="D24" authorId="0" shapeId="0" xr:uid="{00000000-0006-0000-0000-000044000000}">
      <text>
        <r>
          <rPr>
            <b/>
            <sz val="9"/>
            <color indexed="81"/>
            <rFont val="Tahoma"/>
            <family val="2"/>
            <charset val="186"/>
          </rPr>
          <t>User:</t>
        </r>
        <r>
          <rPr>
            <sz val="9"/>
            <color indexed="81"/>
            <rFont val="Tahoma"/>
            <family val="2"/>
            <charset val="186"/>
          </rPr>
          <t xml:space="preserve">
VDEĀVK dati</t>
        </r>
      </text>
    </comment>
    <comment ref="H24" authorId="0" shapeId="0" xr:uid="{00000000-0006-0000-0000-000045000000}">
      <text>
        <r>
          <rPr>
            <b/>
            <sz val="9"/>
            <color indexed="81"/>
            <rFont val="Tahoma"/>
            <family val="2"/>
            <charset val="186"/>
          </rPr>
          <t>User:</t>
        </r>
        <r>
          <rPr>
            <sz val="9"/>
            <color indexed="81"/>
            <rFont val="Tahoma"/>
            <family val="2"/>
            <charset val="186"/>
          </rPr>
          <t xml:space="preserve">
pirks
indiv konsult - 9 p</t>
        </r>
      </text>
    </comment>
    <comment ref="E25" authorId="0" shapeId="0" xr:uid="{00000000-0006-0000-0000-000046000000}">
      <text>
        <r>
          <rPr>
            <b/>
            <sz val="9"/>
            <color indexed="81"/>
            <rFont val="Tahoma"/>
            <family val="2"/>
            <charset val="186"/>
          </rPr>
          <t>User:</t>
        </r>
        <r>
          <rPr>
            <sz val="9"/>
            <color indexed="81"/>
            <rFont val="Tahoma"/>
            <family val="2"/>
            <charset val="186"/>
          </rPr>
          <t xml:space="preserve">
VSAC „Kurzeme”, tai skaitā 
VSAC „Kurzeme” filiāle „Iļģi”   - vietu skaits</t>
        </r>
      </text>
    </comment>
    <comment ref="F25" authorId="0" shapeId="0" xr:uid="{00000000-0006-0000-0000-000047000000}">
      <text>
        <r>
          <rPr>
            <b/>
            <sz val="9"/>
            <color indexed="81"/>
            <rFont val="Tahoma"/>
            <family val="2"/>
            <charset val="186"/>
          </rPr>
          <t xml:space="preserve">User:
fil Iļģi izvērt 57
</t>
        </r>
        <r>
          <rPr>
            <sz val="9"/>
            <color indexed="81"/>
            <rFont val="Tahoma"/>
            <family val="2"/>
            <charset val="186"/>
          </rPr>
          <t xml:space="preserve">
pēc pašvald piederības - izv fil iļģi -1</t>
        </r>
      </text>
    </comment>
    <comment ref="G25" authorId="0" shapeId="0" xr:uid="{00000000-0006-0000-0000-000048000000}">
      <text>
        <r>
          <rPr>
            <b/>
            <sz val="9"/>
            <color indexed="81"/>
            <rFont val="Tahoma"/>
            <family val="2"/>
            <charset val="186"/>
          </rPr>
          <t>User:</t>
        </r>
        <r>
          <rPr>
            <sz val="9"/>
            <color indexed="81"/>
            <rFont val="Tahoma"/>
            <family val="2"/>
            <charset val="186"/>
          </rPr>
          <t xml:space="preserve">
tel saruna 23.04.2018., ka fil Iļģi varētu būt 2 papildus intersenti</t>
        </r>
      </text>
    </comment>
    <comment ref="H26" authorId="0" shapeId="0" xr:uid="{00000000-0006-0000-0000-000049000000}">
      <text>
        <r>
          <rPr>
            <b/>
            <sz val="9"/>
            <color indexed="81"/>
            <rFont val="Tahoma"/>
            <family val="2"/>
            <charset val="186"/>
          </rPr>
          <t>User:</t>
        </r>
        <r>
          <rPr>
            <sz val="9"/>
            <color indexed="81"/>
            <rFont val="Tahoma"/>
            <family val="2"/>
            <charset val="186"/>
          </rPr>
          <t xml:space="preserve">
1 b - apr pakalp 
8+1 b - soc.reh. pakalp
2 b - atelp br
27.03.2018. e-p, ka ir deklarēts jauns b ar FT, kam ir AP un plāno sneigt soc.reh.</t>
        </r>
      </text>
    </comment>
    <comment ref="I26" authorId="3" shapeId="0" xr:uid="{00000000-0006-0000-0000-00004A000000}">
      <text>
        <r>
          <rPr>
            <b/>
            <sz val="9"/>
            <color indexed="81"/>
            <rFont val="Tahoma"/>
            <family val="2"/>
            <charset val="186"/>
          </rPr>
          <t>Administrator:</t>
        </r>
        <r>
          <rPr>
            <sz val="9"/>
            <color indexed="81"/>
            <rFont val="Tahoma"/>
            <family val="2"/>
            <charset val="186"/>
          </rPr>
          <t xml:space="preserve">
ģimenes asistents?</t>
        </r>
      </text>
    </comment>
    <comment ref="E27" authorId="0" shapeId="0" xr:uid="{00000000-0006-0000-0000-00004B000000}">
      <text>
        <r>
          <rPr>
            <b/>
            <sz val="9"/>
            <color indexed="81"/>
            <rFont val="Tahoma"/>
            <family val="2"/>
            <charset val="186"/>
          </rPr>
          <t>User:</t>
        </r>
        <r>
          <rPr>
            <sz val="9"/>
            <color indexed="81"/>
            <rFont val="Tahoma"/>
            <family val="2"/>
            <charset val="186"/>
          </rPr>
          <t xml:space="preserve">
Pašvaldības teriotorijā nav BSAC </t>
        </r>
      </text>
    </comment>
    <comment ref="I27" authorId="3" shapeId="0" xr:uid="{00000000-0006-0000-0000-00004C000000}">
      <text>
        <r>
          <rPr>
            <b/>
            <sz val="9"/>
            <color indexed="81"/>
            <rFont val="Tahoma"/>
            <family val="2"/>
            <charset val="186"/>
          </rPr>
          <t>Administrator:</t>
        </r>
        <r>
          <rPr>
            <sz val="9"/>
            <color indexed="81"/>
            <rFont val="Tahoma"/>
            <family val="2"/>
            <charset val="186"/>
          </rPr>
          <t xml:space="preserve">
Pēc 2017.gada pārskata-maksā pabalstus 3 audžuģimenēm</t>
        </r>
      </text>
    </comment>
    <comment ref="H28" authorId="0" shapeId="0" xr:uid="{00000000-0006-0000-0000-00004D000000}">
      <text>
        <r>
          <rPr>
            <b/>
            <sz val="9"/>
            <color indexed="81"/>
            <rFont val="Tahoma"/>
            <family val="2"/>
            <charset val="186"/>
          </rPr>
          <t>User:</t>
        </r>
        <r>
          <rPr>
            <sz val="9"/>
            <color indexed="81"/>
            <rFont val="Tahoma"/>
            <family val="2"/>
            <charset val="186"/>
          </rPr>
          <t xml:space="preserve">
    nodrošinās
DAC ar apr -10 p, 
DAC bez apr -30 p, 
sDarbn -30 p
gr. Dz. - 8 p </t>
        </r>
        <r>
          <rPr>
            <b/>
            <sz val="9"/>
            <color indexed="81"/>
            <rFont val="Tahoma"/>
            <family val="2"/>
            <charset val="186"/>
          </rPr>
          <t>(t.sk. 4 no VSAC</t>
        </r>
        <r>
          <rPr>
            <sz val="9"/>
            <color indexed="81"/>
            <rFont val="Tahoma"/>
            <family val="2"/>
            <charset val="186"/>
          </rPr>
          <t xml:space="preserve">)
    pirks 
12 personām
spec. konsult., apr. mājās, atb. gr un gr.nod. </t>
        </r>
      </text>
    </comment>
    <comment ref="I28" authorId="3" shapeId="0" xr:uid="{00000000-0006-0000-0000-00004E000000}">
      <text>
        <r>
          <rPr>
            <b/>
            <sz val="9"/>
            <color indexed="81"/>
            <rFont val="Tahoma"/>
            <family val="2"/>
            <charset val="186"/>
          </rPr>
          <t>Administrator:</t>
        </r>
        <r>
          <rPr>
            <sz val="9"/>
            <color indexed="81"/>
            <rFont val="Tahoma"/>
            <family val="2"/>
            <charset val="186"/>
          </rPr>
          <t xml:space="preserve">
tai skaitā 12 pers aprūpe mājās </t>
        </r>
      </text>
    </comment>
    <comment ref="P28" authorId="0" shapeId="0" xr:uid="{00000000-0006-0000-0000-00004F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28" authorId="0" shapeId="0" xr:uid="{00000000-0006-0000-0000-000050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P29" authorId="0" shapeId="0" xr:uid="{00000000-0006-0000-0000-000051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29" authorId="0" shapeId="0" xr:uid="{00000000-0006-0000-0000-000052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P30" authorId="0" shapeId="0" xr:uid="{00000000-0006-0000-0000-000053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30" authorId="0" shapeId="0" xr:uid="{00000000-0006-0000-0000-000054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I31" authorId="0" shapeId="0" xr:uid="{00000000-0006-0000-0000-000055000000}">
      <text>
        <r>
          <rPr>
            <b/>
            <sz val="9"/>
            <color indexed="81"/>
            <rFont val="Tahoma"/>
            <family val="2"/>
            <charset val="186"/>
          </rPr>
          <t>User:</t>
        </r>
        <r>
          <rPr>
            <sz val="9"/>
            <color indexed="81"/>
            <rFont val="Tahoma"/>
            <family val="2"/>
            <charset val="186"/>
          </rPr>
          <t xml:space="preserve">
Pēc reģistra patversme </t>
        </r>
      </text>
    </comment>
    <comment ref="N31" authorId="0" shapeId="0" xr:uid="{00000000-0006-0000-0000-000056000000}">
      <text>
        <r>
          <rPr>
            <b/>
            <sz val="9"/>
            <color indexed="81"/>
            <rFont val="Tahoma"/>
            <family val="2"/>
            <charset val="186"/>
          </rPr>
          <t>User:</t>
        </r>
        <r>
          <rPr>
            <sz val="9"/>
            <color indexed="81"/>
            <rFont val="Tahoma"/>
            <family val="2"/>
            <charset val="186"/>
          </rPr>
          <t xml:space="preserve">
t.sk. 4 no VSAC</t>
        </r>
      </text>
    </comment>
    <comment ref="E33" authorId="0" shapeId="0" xr:uid="{00000000-0006-0000-0000-000057000000}">
      <text>
        <r>
          <rPr>
            <b/>
            <sz val="9"/>
            <color indexed="81"/>
            <rFont val="Tahoma"/>
            <family val="2"/>
            <charset val="186"/>
          </rPr>
          <t>User:</t>
        </r>
        <r>
          <rPr>
            <sz val="9"/>
            <color indexed="81"/>
            <rFont val="Tahoma"/>
            <family val="2"/>
            <charset val="186"/>
          </rPr>
          <t xml:space="preserve">
VSAC „Kurzeme” filiāle „Gudenieki” kl.skaits
Nav zināms:
Kuldīgas novada sociālās aprūpes centrs ''Venta''p</t>
        </r>
      </text>
    </comment>
    <comment ref="F33" authorId="0" shapeId="0" xr:uid="{00000000-0006-0000-0000-000058000000}">
      <text>
        <r>
          <rPr>
            <b/>
            <sz val="9"/>
            <color indexed="81"/>
            <rFont val="Tahoma"/>
            <family val="2"/>
            <charset val="186"/>
          </rPr>
          <t>User:</t>
        </r>
        <r>
          <rPr>
            <sz val="9"/>
            <color indexed="81"/>
            <rFont val="Tahoma"/>
            <family val="2"/>
            <charset val="186"/>
          </rPr>
          <t xml:space="preserve">
VSAC „Kurzeme” filiāle „Gudenieki” 
pēc pašv piederības
 fil Iļģi 2 un fil Gidenieki - 2</t>
        </r>
      </text>
    </comment>
    <comment ref="H34" authorId="0" shapeId="0" xr:uid="{00000000-0006-0000-0000-000059000000}">
      <text>
        <r>
          <rPr>
            <b/>
            <sz val="9"/>
            <color indexed="81"/>
            <rFont val="Tahoma"/>
            <family val="2"/>
            <charset val="186"/>
          </rPr>
          <t>User:</t>
        </r>
        <r>
          <rPr>
            <sz val="9"/>
            <color indexed="81"/>
            <rFont val="Tahoma"/>
            <family val="2"/>
            <charset val="186"/>
          </rPr>
          <t xml:space="preserve">
3 b - apr pakalp
16 b - soc reh.
8 b -  atelp br</t>
        </r>
      </text>
    </comment>
    <comment ref="P34" authorId="0" shapeId="0" xr:uid="{00000000-0006-0000-0000-00005A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r>
          <rPr>
            <sz val="12"/>
            <color indexed="81"/>
            <rFont val="Tahoma"/>
            <family val="2"/>
          </rPr>
          <t>tel.saruna 23.08.2018. -</t>
        </r>
        <r>
          <rPr>
            <b/>
            <sz val="12"/>
            <color indexed="81"/>
            <rFont val="Tahoma"/>
            <family val="2"/>
          </rPr>
          <t xml:space="preserve"> plānots, ka vienā spārnā būs DAC pers ar GRT un nodalītās telpās </t>
        </r>
        <r>
          <rPr>
            <b/>
            <u/>
            <sz val="12"/>
            <color indexed="81"/>
            <rFont val="Tahoma"/>
            <family val="2"/>
          </rPr>
          <t>dac b ar FT</t>
        </r>
        <r>
          <rPr>
            <b/>
            <sz val="12"/>
            <color indexed="81"/>
            <rFont val="Tahoma"/>
            <family val="2"/>
          </rPr>
          <t xml:space="preserve"> </t>
        </r>
        <r>
          <rPr>
            <b/>
            <u/>
            <sz val="12"/>
            <color indexed="81"/>
            <rFont val="Tahoma"/>
            <family val="2"/>
          </rPr>
          <t>un otrā spārnā SRC</t>
        </r>
        <r>
          <rPr>
            <b/>
            <sz val="12"/>
            <color indexed="81"/>
            <rFont val="Tahoma"/>
            <family val="2"/>
          </rPr>
          <t xml:space="preserve"> - 2 telpām speciālistiem 1.stāvā un 2-2.stāvā. 
Kopā SRC - 4 telpas.</t>
        </r>
      </text>
    </comment>
    <comment ref="Q34" authorId="0" shapeId="0" xr:uid="{00000000-0006-0000-0000-00005B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E36" authorId="0" shapeId="0" xr:uid="{00000000-0006-0000-0000-00005C000000}">
      <text>
        <r>
          <rPr>
            <b/>
            <sz val="9"/>
            <color indexed="81"/>
            <rFont val="Tahoma"/>
            <family val="2"/>
            <charset val="186"/>
          </rPr>
          <t>User:</t>
        </r>
        <r>
          <rPr>
            <sz val="9"/>
            <color indexed="81"/>
            <rFont val="Tahoma"/>
            <family val="2"/>
            <charset val="186"/>
          </rPr>
          <t xml:space="preserve">
Pašvaldības teriotorijā nav BSAC </t>
        </r>
      </text>
    </comment>
    <comment ref="F36" authorId="3" shapeId="0" xr:uid="{00000000-0006-0000-0000-00005D000000}">
      <text>
        <r>
          <rPr>
            <b/>
            <sz val="9"/>
            <color indexed="81"/>
            <rFont val="Tahoma"/>
            <family val="2"/>
            <charset val="186"/>
          </rPr>
          <t>Administrator:</t>
        </r>
        <r>
          <rPr>
            <sz val="9"/>
            <color indexed="81"/>
            <rFont val="Tahoma"/>
            <family val="2"/>
            <charset val="186"/>
          </rPr>
          <t xml:space="preserve">
fil.Liepāja -1</t>
        </r>
      </text>
    </comment>
    <comment ref="I36" authorId="3" shapeId="0" xr:uid="{00000000-0006-0000-0000-00005E000000}">
      <text>
        <r>
          <rPr>
            <b/>
            <sz val="9"/>
            <color indexed="81"/>
            <rFont val="Tahoma"/>
            <family val="2"/>
            <charset val="186"/>
          </rPr>
          <t>Administrator:</t>
        </r>
        <r>
          <rPr>
            <sz val="9"/>
            <color indexed="81"/>
            <rFont val="Tahoma"/>
            <family val="2"/>
            <charset val="186"/>
          </rPr>
          <t xml:space="preserve">
Pēc 2016.gada pārskata 7 audžuģimenes, 6 personas atzītas par adoptētājiem</t>
        </r>
      </text>
    </comment>
    <comment ref="F37" authorId="0" shapeId="0" xr:uid="{00000000-0006-0000-0000-00005F000000}">
      <text>
        <r>
          <rPr>
            <b/>
            <sz val="9"/>
            <color indexed="81"/>
            <rFont val="Tahoma"/>
            <family val="2"/>
            <charset val="186"/>
          </rPr>
          <t>User:</t>
        </r>
        <r>
          <rPr>
            <sz val="9"/>
            <color indexed="81"/>
            <rFont val="Tahoma"/>
            <family val="2"/>
            <charset val="186"/>
          </rPr>
          <t xml:space="preserve">
51 pašv
1 miris pēc AP izstrādes
</t>
        </r>
        <r>
          <rPr>
            <i/>
            <sz val="9"/>
            <color indexed="81"/>
            <rFont val="Tahoma"/>
            <family val="2"/>
            <charset val="186"/>
          </rPr>
          <t xml:space="preserve"> 28 VSAC citos PR</t>
        </r>
        <r>
          <rPr>
            <sz val="9"/>
            <color indexed="81"/>
            <rFont val="Tahoma"/>
            <family val="2"/>
            <charset val="186"/>
          </rPr>
          <t xml:space="preserve">
</t>
        </r>
      </text>
    </comment>
    <comment ref="G37" authorId="3" shapeId="0" xr:uid="{00000000-0006-0000-0000-000060000000}">
      <text>
        <r>
          <rPr>
            <b/>
            <sz val="9"/>
            <color indexed="81"/>
            <rFont val="Tahoma"/>
            <family val="2"/>
            <charset val="186"/>
          </rPr>
          <t>Administrator:</t>
        </r>
        <r>
          <rPr>
            <sz val="9"/>
            <color indexed="81"/>
            <rFont val="Tahoma"/>
            <family val="2"/>
            <charset val="186"/>
          </rPr>
          <t xml:space="preserve">
ir divi gribētāji
 vairs nevienu nevērtēs</t>
        </r>
      </text>
    </comment>
    <comment ref="H37" authorId="0" shapeId="0" xr:uid="{00000000-0006-0000-0000-000061000000}">
      <text>
        <r>
          <rPr>
            <b/>
            <sz val="9"/>
            <color indexed="81"/>
            <rFont val="Tahoma"/>
            <family val="2"/>
            <charset val="186"/>
          </rPr>
          <t>User:</t>
        </r>
        <r>
          <rPr>
            <sz val="9"/>
            <color indexed="81"/>
            <rFont val="Tahoma"/>
            <family val="2"/>
            <charset val="186"/>
          </rPr>
          <t xml:space="preserve">
</t>
        </r>
        <r>
          <rPr>
            <b/>
            <sz val="9"/>
            <color indexed="81"/>
            <rFont val="Tahoma"/>
            <family val="2"/>
            <charset val="186"/>
          </rPr>
          <t>unikālās pers - 50 pašv un 16 no VSAC</t>
        </r>
        <r>
          <rPr>
            <sz val="9"/>
            <color indexed="81"/>
            <rFont val="Tahoma"/>
            <family val="2"/>
            <charset val="186"/>
          </rPr>
          <t xml:space="preserve">
110 - pak saņēmēji
nodrošinās kopā 46 p -- 
Apr mājas~10;
DAC~10; 
Gr dz ~20; 
Spec darbn~20
pirks 
kopā 66p --- 
DAC~10; 
Spec darbn~10; 
Spec kons.~40; 
Atb gr~40</t>
        </r>
      </text>
    </comment>
    <comment ref="K37" authorId="0" shapeId="0" xr:uid="{00000000-0006-0000-0000-000062000000}">
      <text>
        <r>
          <rPr>
            <b/>
            <sz val="9"/>
            <color indexed="81"/>
            <rFont val="Tahoma"/>
            <family val="2"/>
            <charset val="186"/>
          </rPr>
          <t>User:</t>
        </r>
        <r>
          <rPr>
            <sz val="9"/>
            <color indexed="81"/>
            <rFont val="Tahoma"/>
            <family val="2"/>
            <charset val="186"/>
          </rPr>
          <t xml:space="preserve">
papildus soc dienestam 
Nakts patversmē martā 2 personas ar GRT. 
Gadā aptuveni 10</t>
        </r>
      </text>
    </comment>
    <comment ref="L37" authorId="0" shapeId="0" xr:uid="{00000000-0006-0000-0000-000063000000}">
      <text>
        <r>
          <rPr>
            <b/>
            <sz val="9"/>
            <color indexed="81"/>
            <rFont val="Tahoma"/>
            <family val="2"/>
            <charset val="186"/>
          </rPr>
          <t>User:</t>
        </r>
        <r>
          <rPr>
            <sz val="9"/>
            <color indexed="81"/>
            <rFont val="Tahoma"/>
            <family val="2"/>
            <charset val="186"/>
          </rPr>
          <t xml:space="preserve">
50+16 no VSAC</t>
        </r>
      </text>
    </comment>
    <comment ref="N37" authorId="0" shapeId="0" xr:uid="{00000000-0006-0000-0000-000064000000}">
      <text>
        <r>
          <rPr>
            <b/>
            <sz val="9"/>
            <color indexed="81"/>
            <rFont val="Tahoma"/>
            <family val="2"/>
            <charset val="186"/>
          </rPr>
          <t>User:</t>
        </r>
        <r>
          <rPr>
            <sz val="9"/>
            <color indexed="81"/>
            <rFont val="Tahoma"/>
            <family val="2"/>
            <charset val="186"/>
          </rPr>
          <t xml:space="preserve">
16 gr dz ar apr un sDarbn ~20</t>
        </r>
      </text>
    </comment>
    <comment ref="P38" authorId="0" shapeId="0" xr:uid="{00000000-0006-0000-0000-000065000000}">
      <text>
        <r>
          <rPr>
            <b/>
            <sz val="9"/>
            <color indexed="81"/>
            <rFont val="Tahoma"/>
            <family val="2"/>
            <charset val="186"/>
          </rPr>
          <t>User:</t>
        </r>
        <r>
          <rPr>
            <sz val="9"/>
            <color indexed="81"/>
            <rFont val="Tahoma"/>
            <family val="2"/>
            <charset val="186"/>
          </rPr>
          <t xml:space="preserve">
bija n/a, bet jābūt ciparam 18</t>
        </r>
      </text>
    </comment>
    <comment ref="I41" authorId="3" shapeId="0" xr:uid="{00000000-0006-0000-0000-000066000000}">
      <text>
        <r>
          <rPr>
            <b/>
            <sz val="9"/>
            <color indexed="81"/>
            <rFont val="Tahoma"/>
            <family val="2"/>
            <charset val="186"/>
          </rPr>
          <t>Administrator:</t>
        </r>
        <r>
          <rPr>
            <sz val="9"/>
            <color indexed="81"/>
            <rFont val="Tahoma"/>
            <family val="2"/>
            <charset val="186"/>
          </rPr>
          <t xml:space="preserve">
Dizvanagi reģistrējuši arī īslaicīgas aprūpes - atelpas brīža pakalpojumu</t>
        </r>
      </text>
    </comment>
    <comment ref="E44" authorId="0" shapeId="0" xr:uid="{00000000-0006-0000-0000-000067000000}">
      <text>
        <r>
          <rPr>
            <b/>
            <sz val="9"/>
            <color indexed="81"/>
            <rFont val="Tahoma"/>
            <family val="2"/>
            <charset val="186"/>
          </rPr>
          <t>User:</t>
        </r>
        <r>
          <rPr>
            <sz val="9"/>
            <color indexed="81"/>
            <rFont val="Tahoma"/>
            <family val="2"/>
            <charset val="186"/>
          </rPr>
          <t xml:space="preserve">
VSAC „Kurzeme” filiāle „Liepāja” - kopā 85 klienti no kurām 52 b un 33 pieaugušie
Nav zināms:
Valsts Sabiedrības ar ierobežotu atbildību Piejūras slimnīca Psihiatriskās klīnikas Sociālās aprūpes nodaļa</t>
        </r>
      </text>
    </comment>
    <comment ref="F44" authorId="0" shapeId="0" xr:uid="{00000000-0006-0000-0000-000068000000}">
      <text>
        <r>
          <rPr>
            <b/>
            <sz val="9"/>
            <color indexed="81"/>
            <rFont val="Tahoma"/>
            <family val="2"/>
            <charset val="186"/>
          </rPr>
          <t>User:</t>
        </r>
        <r>
          <rPr>
            <sz val="9"/>
            <color indexed="81"/>
            <rFont val="Tahoma"/>
            <family val="2"/>
            <charset val="186"/>
          </rPr>
          <t xml:space="preserve">
Pēc pašvaldības piedarības 
fil Iļgi - 24
fil Aizviķi - 2
fil Gudenieki -2</t>
        </r>
      </text>
    </comment>
    <comment ref="F45" authorId="0" shapeId="0" xr:uid="{00000000-0006-0000-0000-000069000000}">
      <text>
        <r>
          <rPr>
            <b/>
            <sz val="9"/>
            <color indexed="81"/>
            <rFont val="Tahoma"/>
            <family val="2"/>
            <charset val="186"/>
          </rPr>
          <t>User:</t>
        </r>
        <r>
          <rPr>
            <sz val="9"/>
            <color indexed="81"/>
            <rFont val="Tahoma"/>
            <family val="2"/>
            <charset val="186"/>
          </rPr>
          <t xml:space="preserve">
1 b ar FT miris pēc AP izstrādes
1 b mainījis dzīvesvietu uz Grobiāsn pašv.</t>
        </r>
      </text>
    </comment>
    <comment ref="H45" authorId="0" shapeId="0" xr:uid="{00000000-0006-0000-0000-00006A000000}">
      <text>
        <r>
          <rPr>
            <b/>
            <sz val="9"/>
            <color indexed="81"/>
            <rFont val="Tahoma"/>
            <family val="2"/>
            <charset val="186"/>
          </rPr>
          <t>User:</t>
        </r>
        <r>
          <rPr>
            <sz val="9"/>
            <color indexed="81"/>
            <rFont val="Tahoma"/>
            <family val="2"/>
            <charset val="186"/>
          </rPr>
          <t xml:space="preserve">
</t>
        </r>
        <r>
          <rPr>
            <sz val="12"/>
            <color indexed="81"/>
            <rFont val="Tahoma"/>
            <family val="2"/>
            <charset val="186"/>
          </rPr>
          <t>6 b - apr pakalp
79 b soc.reh. Pakalp
16 b - atelp br pakalp</t>
        </r>
      </text>
    </comment>
    <comment ref="E49" authorId="3" shapeId="0" xr:uid="{00000000-0006-0000-0000-00006B000000}">
      <text>
        <r>
          <rPr>
            <b/>
            <sz val="9"/>
            <color indexed="81"/>
            <rFont val="Tahoma"/>
            <family val="2"/>
            <charset val="186"/>
          </rPr>
          <t>Administrator:
Liepājas Pilsētas Domes Sociālā Dienesta Bērnunams  un 
VSAC „Kurzeme” filiāle „Liepāja” 
31.12.2016. - 33+53</t>
        </r>
        <r>
          <rPr>
            <sz val="9"/>
            <color indexed="81"/>
            <rFont val="Tahoma"/>
            <family val="2"/>
            <charset val="186"/>
          </rPr>
          <t xml:space="preserve">
03.2018. abos BSAC kopā 64
BSAC Liepāja 08.03.2018 bija 
27 bērni un 3 pilngadīgie, 
fil.Liepāja 05.03.2018 bija 
37 bērni un 36 pilngadīgie</t>
        </r>
      </text>
    </comment>
    <comment ref="F49" authorId="3" shapeId="0" xr:uid="{00000000-0006-0000-0000-00006C000000}">
      <text>
        <r>
          <rPr>
            <b/>
            <sz val="9"/>
            <color indexed="81"/>
            <rFont val="Tahoma"/>
            <family val="2"/>
            <charset val="186"/>
          </rPr>
          <t>Administrator:</t>
        </r>
        <r>
          <rPr>
            <sz val="9"/>
            <color indexed="81"/>
            <rFont val="Tahoma"/>
            <family val="2"/>
            <charset val="186"/>
          </rPr>
          <t xml:space="preserve">
BSAC Liepāja - 27;
fil.Liepāja - 47</t>
        </r>
      </text>
    </comment>
    <comment ref="I49" authorId="0" shapeId="0" xr:uid="{00000000-0006-0000-0000-00006D000000}">
      <text>
        <r>
          <rPr>
            <b/>
            <sz val="9"/>
            <color indexed="81"/>
            <rFont val="Tahoma"/>
            <family val="2"/>
            <charset val="186"/>
          </rPr>
          <t>User:</t>
        </r>
        <r>
          <rPr>
            <sz val="9"/>
            <color indexed="81"/>
            <rFont val="Tahoma"/>
            <family val="2"/>
            <charset val="186"/>
          </rPr>
          <t xml:space="preserve">
Pēc 2017.gada bāriņtiesas pārskata-Liepājā ir 125 aizbildņi, audžuģimenes statuss piešķirts 22 ģimenēm, 32 personas atzītas par adoptētājiem
</t>
        </r>
      </text>
    </comment>
    <comment ref="L49" authorId="0" shapeId="0" xr:uid="{00000000-0006-0000-0000-00006E000000}">
      <text>
        <r>
          <rPr>
            <b/>
            <sz val="9"/>
            <color indexed="81"/>
            <rFont val="Tahoma"/>
            <family val="2"/>
            <charset val="186"/>
          </rPr>
          <t>User:</t>
        </r>
        <r>
          <rPr>
            <sz val="9"/>
            <color indexed="81"/>
            <rFont val="Tahoma"/>
            <family val="2"/>
            <charset val="186"/>
          </rPr>
          <t xml:space="preserve">
no DI plāna </t>
        </r>
      </text>
    </comment>
    <comment ref="M49" authorId="0" shapeId="0" xr:uid="{00000000-0006-0000-0000-00006F000000}">
      <text>
        <r>
          <rPr>
            <b/>
            <sz val="9"/>
            <color indexed="81"/>
            <rFont val="Tahoma"/>
            <family val="2"/>
            <charset val="186"/>
          </rPr>
          <t>User:</t>
        </r>
        <r>
          <rPr>
            <sz val="9"/>
            <color indexed="81"/>
            <rFont val="Tahoma"/>
            <family val="2"/>
            <charset val="186"/>
          </rPr>
          <t xml:space="preserve">
Par BSAC bērnu vajadzībām - atbilstoši AP pakalpojumi, kas minēti kā nepieciešami - 
Jauniešu māja, Grupu nodarbības, Mākslas terapija, Mentors, Vasaras nometnes, Psihologs, Karjeras konsultants, Sociālās rehabilitācijas nodarbības, Sociālā darbinieka nodarbības, Audžuģimene, Specializētās audžuģimenes, Kanisterapija, Hokejs, Futbols, Aktivitātes ar kuru palīdzību attīsta sīko motoriku, Uzvedības maiņas programmas, Hidroterapija, Svaru zāle, Narkologs, Peldēšana, Basketbols, ZīmēšanaJauniešukonsultanta nodarbības, Datorapmacības, Traumataloga konsultācijas, ĢVPP, Atbalsta grupas audžuģimenei, Vingrošana, Pedagoģiski medicīniskā komisija, Ģimenes ārsts, Reitterapija, Montesori, Logopēds, Ģimenes asistents, Bāriņtiesa, Mākslas terapija, Kardiologs.</t>
        </r>
      </text>
    </comment>
    <comment ref="P49" authorId="1" shapeId="0" xr:uid="{00000000-0006-0000-0000-000070000000}">
      <text>
        <r>
          <rPr>
            <b/>
            <sz val="9"/>
            <color indexed="81"/>
            <rFont val="Tahoma"/>
            <family val="2"/>
          </rPr>
          <t>Inga:</t>
        </r>
        <r>
          <rPr>
            <sz val="9"/>
            <color indexed="81"/>
            <rFont val="Tahoma"/>
            <family val="2"/>
          </rPr>
          <t xml:space="preserve">
bija 24 (samazināts KPR DI plāna grozījumu Nr.1 ietvaros) 
Samazinājums no 16 (DI plāna grozījumi Nr.2)</t>
        </r>
      </text>
    </comment>
    <comment ref="Q49" authorId="1" shapeId="0" xr:uid="{31CC77B7-F901-461C-B70C-972031AA495C}">
      <text>
        <r>
          <rPr>
            <b/>
            <sz val="9"/>
            <color indexed="81"/>
            <rFont val="Tahoma"/>
            <family val="2"/>
          </rPr>
          <t>Inga:</t>
        </r>
        <r>
          <rPr>
            <sz val="9"/>
            <color indexed="81"/>
            <rFont val="Tahoma"/>
            <family val="2"/>
          </rPr>
          <t xml:space="preserve">
bija 24 (samazināts KPR DI plāna grozījumu Nr.1 ietvaros) 
Samazinājums no 16 (DI plāna grozījumi Nr.2)</t>
        </r>
      </text>
    </comment>
    <comment ref="S49" authorId="0" shapeId="0" xr:uid="{00000000-0006-0000-0000-000072000000}">
      <text>
        <r>
          <rPr>
            <b/>
            <sz val="9"/>
            <color indexed="81"/>
            <rFont val="Tahoma"/>
            <family val="2"/>
            <charset val="186"/>
          </rPr>
          <t>User:</t>
        </r>
        <r>
          <rPr>
            <sz val="9"/>
            <color indexed="81"/>
            <rFont val="Tahoma"/>
            <family val="2"/>
            <charset val="186"/>
          </rPr>
          <t xml:space="preserve">
dzēsta adreses - 3. Miera iela 50, Liepāja
dzēsta adrese Nr. 2 - Kuldīgas iela 20, Liepāja</t>
        </r>
      </text>
    </comment>
    <comment ref="U50" authorId="0" shapeId="0" xr:uid="{00000000-0006-0000-0000-000073000000}">
      <text>
        <r>
          <rPr>
            <b/>
            <sz val="9"/>
            <color indexed="81"/>
            <rFont val="Tahoma"/>
            <family val="2"/>
            <charset val="186"/>
          </rPr>
          <t>User:</t>
        </r>
        <r>
          <rPr>
            <sz val="9"/>
            <color indexed="81"/>
            <rFont val="Tahoma"/>
            <family val="2"/>
            <charset val="186"/>
          </rPr>
          <t xml:space="preserve">
Par telpām Reiņa meža ielā 12. - Tā ir dzīvojamā ēka, kurai 1 stāvā ir veterinārā klīnika, 2 stāvā plānota jauniešu māja, un 3 stāvā ir 2 dzīvokļi.</t>
        </r>
      </text>
    </comment>
    <comment ref="D51" authorId="0" shapeId="0" xr:uid="{00000000-0006-0000-0000-000074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E52" authorId="0" shapeId="0" xr:uid="{00000000-0006-0000-0000-000075000000}">
      <text>
        <r>
          <rPr>
            <b/>
            <sz val="9"/>
            <color indexed="81"/>
            <rFont val="Tahoma"/>
            <family val="2"/>
            <charset val="186"/>
          </rPr>
          <t>User:</t>
        </r>
        <r>
          <rPr>
            <sz val="9"/>
            <color indexed="81"/>
            <rFont val="Tahoma"/>
            <family val="2"/>
            <charset val="186"/>
          </rPr>
          <t xml:space="preserve">
pašvaldības teriotorijā nav SAC</t>
        </r>
      </text>
    </comment>
    <comment ref="D53" authorId="0" shapeId="0" xr:uid="{00000000-0006-0000-0000-000076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H53" authorId="0" shapeId="0" xr:uid="{00000000-0006-0000-0000-000077000000}">
      <text>
        <r>
          <rPr>
            <b/>
            <sz val="9"/>
            <color indexed="81"/>
            <rFont val="Tahoma"/>
            <family val="2"/>
            <charset val="186"/>
          </rPr>
          <t>User:</t>
        </r>
        <r>
          <rPr>
            <sz val="9"/>
            <color indexed="81"/>
            <rFont val="Tahoma"/>
            <family val="2"/>
            <charset val="186"/>
          </rPr>
          <t xml:space="preserve">
2 b - apr pakalp
2 b soc.reh
2 b - atelp br</t>
        </r>
      </text>
    </comment>
    <comment ref="E54" authorId="0" shapeId="0" xr:uid="{00000000-0006-0000-0000-000078000000}">
      <text>
        <r>
          <rPr>
            <b/>
            <sz val="9"/>
            <color indexed="81"/>
            <rFont val="Tahoma"/>
            <family val="2"/>
            <charset val="186"/>
          </rPr>
          <t>User:</t>
        </r>
        <r>
          <rPr>
            <sz val="9"/>
            <color indexed="81"/>
            <rFont val="Tahoma"/>
            <family val="2"/>
            <charset val="186"/>
          </rPr>
          <t xml:space="preserve">
Pašvaldības teriotorijā nav BSAC </t>
        </r>
      </text>
    </comment>
    <comment ref="I54" authorId="3" shapeId="0" xr:uid="{00000000-0006-0000-0000-000079000000}">
      <text>
        <r>
          <rPr>
            <b/>
            <sz val="9"/>
            <color indexed="81"/>
            <rFont val="Tahoma"/>
            <family val="2"/>
            <charset val="186"/>
          </rPr>
          <t>Administrator:</t>
        </r>
        <r>
          <rPr>
            <sz val="9"/>
            <color indexed="81"/>
            <rFont val="Tahoma"/>
            <family val="2"/>
            <charset val="186"/>
          </rPr>
          <t xml:space="preserve">
Pēc bāriņtiesas datiem nav pieejama neviena audžugimene. </t>
        </r>
      </text>
    </comment>
    <comment ref="E56" authorId="0" shapeId="0" xr:uid="{00000000-0006-0000-0000-00007A000000}">
      <text>
        <r>
          <rPr>
            <b/>
            <sz val="9"/>
            <color indexed="81"/>
            <rFont val="Tahoma"/>
            <family val="2"/>
            <charset val="186"/>
          </rPr>
          <t>User:</t>
        </r>
        <r>
          <rPr>
            <sz val="9"/>
            <color indexed="81"/>
            <rFont val="Tahoma"/>
            <family val="2"/>
            <charset val="186"/>
          </rPr>
          <t xml:space="preserve">
pašvaldības teriotorijā nav SAC</t>
        </r>
      </text>
    </comment>
    <comment ref="E58" authorId="0" shapeId="0" xr:uid="{00000000-0006-0000-0000-00007B000000}">
      <text>
        <r>
          <rPr>
            <b/>
            <sz val="9"/>
            <color indexed="81"/>
            <rFont val="Tahoma"/>
            <family val="2"/>
            <charset val="186"/>
          </rPr>
          <t>User:</t>
        </r>
        <r>
          <rPr>
            <sz val="9"/>
            <color indexed="81"/>
            <rFont val="Tahoma"/>
            <family val="2"/>
            <charset val="186"/>
          </rPr>
          <t xml:space="preserve">
Pašvaldības teriotorijā nav BSAC </t>
        </r>
      </text>
    </comment>
    <comment ref="I58" authorId="3" shapeId="0" xr:uid="{00000000-0006-0000-0000-00007C000000}">
      <text>
        <r>
          <rPr>
            <b/>
            <sz val="9"/>
            <color indexed="81"/>
            <rFont val="Tahoma"/>
            <family val="2"/>
            <charset val="186"/>
          </rPr>
          <t>Administrator:</t>
        </r>
        <r>
          <rPr>
            <sz val="9"/>
            <color indexed="81"/>
            <rFont val="Tahoma"/>
            <family val="2"/>
            <charset val="186"/>
          </rPr>
          <t xml:space="preserve">
Pēc bāriņtiesas datiem nav pieejama neviena audžuģimene.
Pēc 2016.gada pārskata, 2016. gadā 6 personas pilda aizbildņa pienākumus, 1 atzīta par atbilstošu aizbildņa pienākumu pildīšanai</t>
        </r>
      </text>
    </comment>
    <comment ref="E61" authorId="0" shapeId="0" xr:uid="{00000000-0006-0000-0000-00007D000000}">
      <text>
        <r>
          <rPr>
            <b/>
            <sz val="9"/>
            <color indexed="81"/>
            <rFont val="Tahoma"/>
            <family val="2"/>
            <charset val="186"/>
          </rPr>
          <t>User:</t>
        </r>
        <r>
          <rPr>
            <sz val="9"/>
            <color indexed="81"/>
            <rFont val="Tahoma"/>
            <family val="2"/>
            <charset val="186"/>
          </rPr>
          <t xml:space="preserve">
Nodibinājums „Fonds „Cilvēks cilvēkam””</t>
        </r>
      </text>
    </comment>
    <comment ref="H62" authorId="0" shapeId="0" xr:uid="{00000000-0006-0000-0000-00007E000000}">
      <text>
        <r>
          <rPr>
            <b/>
            <sz val="9"/>
            <color indexed="81"/>
            <rFont val="Tahoma"/>
            <family val="2"/>
            <charset val="186"/>
          </rPr>
          <t>User:</t>
        </r>
        <r>
          <rPr>
            <sz val="9"/>
            <color indexed="81"/>
            <rFont val="Tahoma"/>
            <family val="2"/>
            <charset val="186"/>
          </rPr>
          <t xml:space="preserve">
iespējams soc.reh. pakalp</t>
        </r>
      </text>
    </comment>
    <comment ref="E63" authorId="0" shapeId="0" xr:uid="{00000000-0006-0000-0000-00007F000000}">
      <text>
        <r>
          <rPr>
            <b/>
            <sz val="9"/>
            <color indexed="81"/>
            <rFont val="Tahoma"/>
            <family val="2"/>
            <charset val="186"/>
          </rPr>
          <t>User:</t>
        </r>
        <r>
          <rPr>
            <sz val="9"/>
            <color indexed="81"/>
            <rFont val="Tahoma"/>
            <family val="2"/>
            <charset val="186"/>
          </rPr>
          <t xml:space="preserve">
Pašvaldības teriotorijā nav BSAC </t>
        </r>
      </text>
    </comment>
    <comment ref="I63" authorId="3" shapeId="0" xr:uid="{00000000-0006-0000-0000-000080000000}">
      <text>
        <r>
          <rPr>
            <b/>
            <sz val="9"/>
            <color indexed="81"/>
            <rFont val="Tahoma"/>
            <family val="2"/>
            <charset val="186"/>
          </rPr>
          <t>Administrator:</t>
        </r>
        <r>
          <rPr>
            <sz val="9"/>
            <color indexed="81"/>
            <rFont val="Tahoma"/>
            <family val="2"/>
            <charset val="186"/>
          </rPr>
          <t xml:space="preserve">
Pēc 2016.gada pārskata- 1 adopcija, 4 aizbildnības lietas</t>
        </r>
      </text>
    </comment>
    <comment ref="G64" authorId="0" shapeId="0" xr:uid="{00000000-0006-0000-0000-000081000000}">
      <text>
        <r>
          <rPr>
            <b/>
            <sz val="9"/>
            <color indexed="81"/>
            <rFont val="Tahoma"/>
            <family val="2"/>
            <charset val="186"/>
          </rPr>
          <t>User:</t>
        </r>
        <r>
          <rPr>
            <sz val="9"/>
            <color indexed="81"/>
            <rFont val="Tahoma"/>
            <family val="2"/>
            <charset val="186"/>
          </rPr>
          <t xml:space="preserve">
e-p 27.03.2018, ka būs 12 (nevis 15) papildus vērtējamie</t>
        </r>
      </text>
    </comment>
    <comment ref="H64" authorId="0" shapeId="0" xr:uid="{00000000-0006-0000-0000-000082000000}">
      <text>
        <r>
          <rPr>
            <b/>
            <sz val="9"/>
            <color indexed="81"/>
            <rFont val="Tahoma"/>
            <family val="2"/>
            <charset val="186"/>
          </rPr>
          <t>User:</t>
        </r>
        <r>
          <rPr>
            <sz val="9"/>
            <color indexed="81"/>
            <rFont val="Tahoma"/>
            <family val="2"/>
            <charset val="186"/>
          </rPr>
          <t xml:space="preserve">
nodrošinās kopā 25 p -- 
DAC ar apr - 2 p 
DAC bez apr - 15 p, 
spec darbn -16 p
pirks 
apr mājās - 1 p</t>
        </r>
      </text>
    </comment>
    <comment ref="P64" authorId="0" shapeId="0" xr:uid="{00000000-0006-0000-0000-000083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64" authorId="0" shapeId="0" xr:uid="{00000000-0006-0000-0000-000084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S64" authorId="0" shapeId="0" xr:uid="{00000000-0006-0000-0000-000085000000}">
      <text>
        <r>
          <rPr>
            <b/>
            <sz val="9"/>
            <color indexed="81"/>
            <rFont val="Tahoma"/>
            <family val="2"/>
            <charset val="186"/>
          </rPr>
          <t>User:</t>
        </r>
        <r>
          <rPr>
            <sz val="9"/>
            <color indexed="81"/>
            <rFont val="Tahoma"/>
            <family val="2"/>
            <charset val="186"/>
          </rPr>
          <t xml:space="preserve">
bija Ķieģeļu iela 3</t>
        </r>
      </text>
    </comment>
    <comment ref="U64" authorId="0" shapeId="0" xr:uid="{00000000-0006-0000-0000-000086000000}">
      <text>
        <r>
          <rPr>
            <b/>
            <sz val="9"/>
            <color indexed="81"/>
            <rFont val="Tahoma"/>
            <family val="2"/>
            <charset val="186"/>
          </rPr>
          <t>User:</t>
        </r>
        <r>
          <rPr>
            <sz val="9"/>
            <color indexed="81"/>
            <rFont val="Tahoma"/>
            <family val="2"/>
            <charset val="186"/>
          </rPr>
          <t xml:space="preserve">
zeme uz kuras plānots izvietot 1 moduļu tipa ēku</t>
        </r>
      </text>
    </comment>
    <comment ref="V64" authorId="0" shapeId="0" xr:uid="{00000000-0006-0000-0000-000087000000}">
      <text>
        <r>
          <rPr>
            <b/>
            <sz val="9"/>
            <color indexed="81"/>
            <rFont val="Tahoma"/>
            <family val="2"/>
            <charset val="186"/>
          </rPr>
          <t>User:</t>
        </r>
        <r>
          <rPr>
            <sz val="9"/>
            <color indexed="81"/>
            <rFont val="Tahoma"/>
            <family val="2"/>
            <charset val="186"/>
          </rPr>
          <t xml:space="preserve">
bija  
DAC un spec darbn</t>
        </r>
      </text>
    </comment>
    <comment ref="W64" authorId="0" shapeId="0" xr:uid="{00000000-0006-0000-0000-000088000000}">
      <text>
        <r>
          <rPr>
            <b/>
            <sz val="9"/>
            <color indexed="81"/>
            <rFont val="Tahoma"/>
            <family val="2"/>
            <charset val="186"/>
          </rPr>
          <t>User:</t>
        </r>
        <r>
          <rPr>
            <sz val="9"/>
            <color indexed="81"/>
            <rFont val="Tahoma"/>
            <family val="2"/>
            <charset val="186"/>
          </rPr>
          <t xml:space="preserve">
jauna būvniecība</t>
        </r>
      </text>
    </comment>
    <comment ref="P65" authorId="0" shapeId="0" xr:uid="{00000000-0006-0000-0000-000089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65" authorId="0" shapeId="0" xr:uid="{00000000-0006-0000-0000-00008A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S65" authorId="0" shapeId="0" xr:uid="{00000000-0006-0000-0000-00008B000000}">
      <text>
        <r>
          <rPr>
            <b/>
            <sz val="9"/>
            <color indexed="81"/>
            <rFont val="Tahoma"/>
            <family val="2"/>
            <charset val="186"/>
          </rPr>
          <t>User:</t>
        </r>
        <r>
          <rPr>
            <sz val="9"/>
            <color indexed="81"/>
            <rFont val="Tahoma"/>
            <family val="2"/>
            <charset val="186"/>
          </rPr>
          <t xml:space="preserve">
bija Ķieģeļu iela 3</t>
        </r>
      </text>
    </comment>
    <comment ref="I66" authorId="3" shapeId="0" xr:uid="{00000000-0006-0000-0000-00008C000000}">
      <text>
        <r>
          <rPr>
            <b/>
            <sz val="9"/>
            <color indexed="81"/>
            <rFont val="Tahoma"/>
            <family val="2"/>
            <charset val="186"/>
          </rPr>
          <t>Administrator:</t>
        </r>
        <r>
          <rPr>
            <sz val="9"/>
            <color indexed="81"/>
            <rFont val="Tahoma"/>
            <family val="2"/>
            <charset val="186"/>
          </rPr>
          <t xml:space="preserve">
Nav pielikumā, tikko reģistrēts</t>
        </r>
      </text>
    </comment>
    <comment ref="E67" authorId="0" shapeId="0" xr:uid="{00000000-0006-0000-0000-00008D000000}">
      <text>
        <r>
          <rPr>
            <b/>
            <sz val="9"/>
            <color indexed="81"/>
            <rFont val="Tahoma"/>
            <family val="2"/>
            <charset val="186"/>
          </rPr>
          <t>User:</t>
        </r>
        <r>
          <rPr>
            <sz val="9"/>
            <color indexed="81"/>
            <rFont val="Tahoma"/>
            <family val="2"/>
            <charset val="186"/>
          </rPr>
          <t xml:space="preserve">
VSAC „Kurzeme” filiāle „Aizvīķi” - kl skaits
Nav zināms:
SIA "Priekules slimnīca"</t>
        </r>
      </text>
    </comment>
    <comment ref="F67" authorId="0" shapeId="0" xr:uid="{00000000-0006-0000-0000-00008E000000}">
      <text>
        <r>
          <rPr>
            <b/>
            <sz val="9"/>
            <color indexed="81"/>
            <rFont val="Tahoma"/>
            <family val="2"/>
            <charset val="186"/>
          </rPr>
          <t>User:</t>
        </r>
        <r>
          <rPr>
            <sz val="9"/>
            <color indexed="81"/>
            <rFont val="Tahoma"/>
            <family val="2"/>
            <charset val="186"/>
          </rPr>
          <t xml:space="preserve">
VSAC „Kurzeme” filiāle „Aizvīķi”  - izv 17
pēc pašv piederības
izvērt
fil iļģi - 1
fil Aizvīķi - 5</t>
        </r>
      </text>
    </comment>
    <comment ref="G68" authorId="0" shapeId="0" xr:uid="{00000000-0006-0000-0000-00008F000000}">
      <text>
        <r>
          <rPr>
            <b/>
            <sz val="9"/>
            <color indexed="81"/>
            <rFont val="Tahoma"/>
            <family val="2"/>
            <charset val="186"/>
          </rPr>
          <t>User:</t>
        </r>
        <r>
          <rPr>
            <sz val="9"/>
            <color indexed="81"/>
            <rFont val="Tahoma"/>
            <family val="2"/>
            <charset val="186"/>
          </rPr>
          <t xml:space="preserve">
 ir viens gribētājs. Prasīja, vai varēs izvērtēt
e-p 27.03.2018, ka būs 2 (nevis 1) papildus vērtējamie b ar FT</t>
        </r>
      </text>
    </comment>
    <comment ref="H68" authorId="0" shapeId="0" xr:uid="{00000000-0006-0000-0000-000090000000}">
      <text>
        <r>
          <rPr>
            <b/>
            <sz val="9"/>
            <color indexed="81"/>
            <rFont val="Tahoma"/>
            <family val="2"/>
            <charset val="186"/>
          </rPr>
          <t>User:</t>
        </r>
        <r>
          <rPr>
            <sz val="9"/>
            <color indexed="81"/>
            <rFont val="Tahoma"/>
            <family val="2"/>
            <charset val="186"/>
          </rPr>
          <t xml:space="preserve">
2 b - apr pakalp
2 b - atelp br pakalp 
11 b - soc.reh.pakalp</t>
        </r>
      </text>
    </comment>
    <comment ref="E69" authorId="0" shapeId="0" xr:uid="{00000000-0006-0000-0000-000091000000}">
      <text>
        <r>
          <rPr>
            <b/>
            <sz val="9"/>
            <color indexed="81"/>
            <rFont val="Tahoma"/>
            <family val="2"/>
            <charset val="186"/>
          </rPr>
          <t>User:</t>
        </r>
        <r>
          <rPr>
            <sz val="9"/>
            <color indexed="81"/>
            <rFont val="Tahoma"/>
            <family val="2"/>
            <charset val="186"/>
          </rPr>
          <t xml:space="preserve">
Pašvaldības teriotorijā nav BSAC </t>
        </r>
      </text>
    </comment>
    <comment ref="F69" authorId="3" shapeId="0" xr:uid="{00000000-0006-0000-0000-000092000000}">
      <text>
        <r>
          <rPr>
            <b/>
            <sz val="9"/>
            <color indexed="81"/>
            <rFont val="Tahoma"/>
            <family val="2"/>
            <charset val="186"/>
          </rPr>
          <t>Administrator:</t>
        </r>
        <r>
          <rPr>
            <sz val="9"/>
            <color indexed="81"/>
            <rFont val="Tahoma"/>
            <family val="2"/>
            <charset val="186"/>
          </rPr>
          <t xml:space="preserve">
fil.Liepāja -1</t>
        </r>
      </text>
    </comment>
    <comment ref="I69" authorId="3" shapeId="0" xr:uid="{00000000-0006-0000-0000-000093000000}">
      <text>
        <r>
          <rPr>
            <b/>
            <sz val="9"/>
            <color indexed="81"/>
            <rFont val="Tahoma"/>
            <family val="2"/>
            <charset val="186"/>
          </rPr>
          <t>Administrator:</t>
        </r>
        <r>
          <rPr>
            <sz val="9"/>
            <color indexed="81"/>
            <rFont val="Tahoma"/>
            <family val="2"/>
            <charset val="186"/>
          </rPr>
          <t xml:space="preserve">
Pēc 2016. gada pārskata tajā gadā darbojās 18 aizbildņi un 2 audžuģimenes. </t>
        </r>
      </text>
    </comment>
    <comment ref="D70" authorId="0" shapeId="0" xr:uid="{00000000-0006-0000-0000-000094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
saskaņā ar VDEĀVK datiem - bijušajā Talsu rajonā  (Rojas un Mērsraga novados) - 58</t>
        </r>
      </text>
    </comment>
    <comment ref="G70" authorId="0" shapeId="0" xr:uid="{00000000-0006-0000-0000-000095000000}">
      <text>
        <r>
          <rPr>
            <b/>
            <sz val="9"/>
            <color indexed="81"/>
            <rFont val="Tahoma"/>
            <family val="2"/>
            <charset val="186"/>
          </rPr>
          <t>User:</t>
        </r>
        <r>
          <rPr>
            <sz val="9"/>
            <color indexed="81"/>
            <rFont val="Tahoma"/>
            <family val="2"/>
            <charset val="186"/>
          </rPr>
          <t xml:space="preserve">
plāno/domā  pēc KPR DI plāna izstrādes pārtraukt dalību projektā</t>
        </r>
      </text>
    </comment>
    <comment ref="H70" authorId="0" shapeId="0" xr:uid="{00000000-0006-0000-0000-000096000000}">
      <text>
        <r>
          <rPr>
            <b/>
            <sz val="9"/>
            <color indexed="81"/>
            <rFont val="Tahoma"/>
            <family val="2"/>
            <charset val="186"/>
          </rPr>
          <t>User:</t>
        </r>
        <r>
          <rPr>
            <sz val="9"/>
            <color indexed="81"/>
            <rFont val="Tahoma"/>
            <family val="2"/>
            <charset val="186"/>
          </rPr>
          <t xml:space="preserve">
Neskatoties uz izvērtēto personu skaitu (15) - plāno pēc KPR DI plāna izstrādes pārtraukt dalību projektā</t>
        </r>
      </text>
    </comment>
    <comment ref="L70" authorId="0" shapeId="0" xr:uid="{00000000-0006-0000-0000-000097000000}">
      <text>
        <r>
          <rPr>
            <b/>
            <sz val="9"/>
            <color indexed="81"/>
            <rFont val="Tahoma"/>
            <family val="2"/>
            <charset val="186"/>
          </rPr>
          <t>User:</t>
        </r>
        <r>
          <rPr>
            <sz val="9"/>
            <color indexed="81"/>
            <rFont val="Tahoma"/>
            <family val="2"/>
            <charset val="186"/>
          </rPr>
          <t xml:space="preserve">
grupu dzīv, DAC un spec darbn (14+16+8)</t>
        </r>
      </text>
    </comment>
    <comment ref="I71" authorId="3" shapeId="0" xr:uid="{00000000-0006-0000-0000-000098000000}">
      <text>
        <r>
          <rPr>
            <b/>
            <sz val="9"/>
            <color indexed="81"/>
            <rFont val="Tahoma"/>
            <family val="2"/>
            <charset val="186"/>
          </rPr>
          <t>Administrator:</t>
        </r>
        <r>
          <rPr>
            <sz val="9"/>
            <color indexed="81"/>
            <rFont val="Tahoma"/>
            <family val="2"/>
            <charset val="186"/>
          </rPr>
          <t xml:space="preserve">
Pielikumā ir, reģistrā nav</t>
        </r>
      </text>
    </comment>
    <comment ref="E72" authorId="0" shapeId="0" xr:uid="{00000000-0006-0000-0000-000099000000}">
      <text>
        <r>
          <rPr>
            <b/>
            <sz val="9"/>
            <color indexed="81"/>
            <rFont val="Tahoma"/>
            <family val="2"/>
            <charset val="186"/>
          </rPr>
          <t>User:</t>
        </r>
        <r>
          <rPr>
            <sz val="9"/>
            <color indexed="81"/>
            <rFont val="Tahoma"/>
            <family val="2"/>
            <charset val="186"/>
          </rPr>
          <t xml:space="preserve">
pašvaldības teriotorijā nav SAC</t>
        </r>
      </text>
    </comment>
    <comment ref="F72" authorId="0" shapeId="0" xr:uid="{00000000-0006-0000-0000-00009A000000}">
      <text>
        <r>
          <rPr>
            <b/>
            <sz val="9"/>
            <color indexed="81"/>
            <rFont val="Tahoma"/>
            <family val="2"/>
            <charset val="186"/>
          </rPr>
          <t>User:</t>
        </r>
        <r>
          <rPr>
            <sz val="9"/>
            <color indexed="81"/>
            <rFont val="Tahoma"/>
            <family val="2"/>
            <charset val="186"/>
          </rPr>
          <t xml:space="preserve">
Pēc pašv piederības izvērt
fil Dungada - 1
fil iļģi - 2</t>
        </r>
      </text>
    </comment>
    <comment ref="D73" authorId="0" shapeId="0" xr:uid="{00000000-0006-0000-0000-00009B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H73" authorId="0" shapeId="0" xr:uid="{00000000-0006-0000-0000-00009C000000}">
      <text>
        <r>
          <rPr>
            <b/>
            <sz val="9"/>
            <color indexed="81"/>
            <rFont val="Tahoma"/>
            <family val="2"/>
            <charset val="186"/>
          </rPr>
          <t>User:</t>
        </r>
        <r>
          <rPr>
            <sz val="9"/>
            <color indexed="81"/>
            <rFont val="Tahoma"/>
            <family val="2"/>
            <charset val="186"/>
          </rPr>
          <t xml:space="preserve">
Neskatoties uz izvērtēto b ar FT skaitu (2) - plāno pēc KPR DI plāna izstrādes pārtraukt dalību projektā</t>
        </r>
      </text>
    </comment>
    <comment ref="E74" authorId="0" shapeId="0" xr:uid="{00000000-0006-0000-0000-00009D000000}">
      <text>
        <r>
          <rPr>
            <b/>
            <sz val="9"/>
            <color indexed="81"/>
            <rFont val="Tahoma"/>
            <family val="2"/>
            <charset val="186"/>
          </rPr>
          <t>User:</t>
        </r>
        <r>
          <rPr>
            <sz val="9"/>
            <color indexed="81"/>
            <rFont val="Tahoma"/>
            <family val="2"/>
            <charset val="186"/>
          </rPr>
          <t xml:space="preserve">
Pašvaldības teriotorijā nav BSAC </t>
        </r>
      </text>
    </comment>
    <comment ref="I74" authorId="3" shapeId="0" xr:uid="{00000000-0006-0000-0000-00009E000000}">
      <text>
        <r>
          <rPr>
            <b/>
            <sz val="9"/>
            <color indexed="81"/>
            <rFont val="Tahoma"/>
            <family val="2"/>
            <charset val="186"/>
          </rPr>
          <t>Administrator:</t>
        </r>
        <r>
          <rPr>
            <sz val="9"/>
            <color indexed="81"/>
            <rFont val="Tahoma"/>
            <family val="2"/>
            <charset val="186"/>
          </rPr>
          <t xml:space="preserve">
Pēc 2016.gada pārskata, 2016.gadā 4 bērni ir aizbildnībā, 8 bērni ir audžuģimenēs.</t>
        </r>
      </text>
    </comment>
    <comment ref="L74" authorId="0" shapeId="0" xr:uid="{00000000-0006-0000-0000-00009F000000}">
      <text>
        <r>
          <rPr>
            <b/>
            <sz val="9"/>
            <color indexed="81"/>
            <rFont val="Tahoma"/>
            <family val="2"/>
            <charset val="186"/>
          </rPr>
          <t>User:</t>
        </r>
        <r>
          <rPr>
            <sz val="9"/>
            <color indexed="81"/>
            <rFont val="Tahoma"/>
            <family val="2"/>
            <charset val="186"/>
          </rPr>
          <t xml:space="preserve">
1 bērns saaņem pakalpojumu BSAC</t>
        </r>
      </text>
    </comment>
    <comment ref="H75" authorId="0" shapeId="0" xr:uid="{00000000-0006-0000-0000-0000A0000000}">
      <text>
        <r>
          <rPr>
            <b/>
            <sz val="9"/>
            <color indexed="81"/>
            <rFont val="Tahoma"/>
            <family val="2"/>
            <charset val="186"/>
          </rPr>
          <t>User:</t>
        </r>
        <r>
          <rPr>
            <sz val="9"/>
            <color indexed="81"/>
            <rFont val="Tahoma"/>
            <family val="2"/>
            <charset val="186"/>
          </rPr>
          <t xml:space="preserve">
nodrošinās
gr.nod/konsult - 7,  
apr mājās - 2, 
gr dz - 11, 
spec. darbn.-5 -&gt;0
</t>
        </r>
        <r>
          <rPr>
            <b/>
            <sz val="9"/>
            <color indexed="81"/>
            <rFont val="Tahoma"/>
            <family val="2"/>
          </rPr>
          <t xml:space="preserve"> pēc jaunā DAC izveides - 8</t>
        </r>
        <r>
          <rPr>
            <sz val="9"/>
            <color indexed="81"/>
            <rFont val="Tahoma"/>
            <family val="2"/>
            <charset val="186"/>
          </rPr>
          <t xml:space="preserve">
pirks
indiv kons psihologa.- 5 p</t>
        </r>
      </text>
    </comment>
    <comment ref="AF75" authorId="0" shapeId="0" xr:uid="{00000000-0006-0000-0000-0000A1000000}">
      <text>
        <r>
          <rPr>
            <b/>
            <sz val="9"/>
            <color indexed="81"/>
            <rFont val="Tahoma"/>
            <family val="2"/>
            <charset val="186"/>
          </rPr>
          <t>User:</t>
        </r>
        <r>
          <rPr>
            <sz val="9"/>
            <color indexed="81"/>
            <rFont val="Tahoma"/>
            <family val="2"/>
            <charset val="186"/>
          </rPr>
          <t xml:space="preserve">
nesen veikti ieguldījumi ēkas stāvokļa uzlabošanā (veikta logu nomaiņa)</t>
        </r>
      </text>
    </comment>
    <comment ref="E77" authorId="0" shapeId="0" xr:uid="{00000000-0006-0000-0000-0000A2000000}">
      <text>
        <r>
          <rPr>
            <b/>
            <sz val="9"/>
            <color indexed="81"/>
            <rFont val="Tahoma"/>
            <family val="2"/>
            <charset val="186"/>
          </rPr>
          <t>User:</t>
        </r>
        <r>
          <rPr>
            <sz val="9"/>
            <color indexed="81"/>
            <rFont val="Tahoma"/>
            <family val="2"/>
            <charset val="186"/>
          </rPr>
          <t xml:space="preserve">
pašvaldības teriotorijā nav SAC</t>
        </r>
      </text>
    </comment>
    <comment ref="E79" authorId="0" shapeId="0" xr:uid="{00000000-0006-0000-0000-0000A3000000}">
      <text>
        <r>
          <rPr>
            <b/>
            <sz val="9"/>
            <color indexed="81"/>
            <rFont val="Tahoma"/>
            <family val="2"/>
            <charset val="186"/>
          </rPr>
          <t>User:</t>
        </r>
        <r>
          <rPr>
            <sz val="9"/>
            <color indexed="81"/>
            <rFont val="Tahoma"/>
            <family val="2"/>
            <charset val="186"/>
          </rPr>
          <t xml:space="preserve">
Pašvaldības teriotorijā nav BSAC </t>
        </r>
      </text>
    </comment>
    <comment ref="F79" authorId="3" shapeId="0" xr:uid="{00000000-0006-0000-0000-0000A4000000}">
      <text>
        <r>
          <rPr>
            <b/>
            <sz val="9"/>
            <color indexed="81"/>
            <rFont val="Tahoma"/>
            <family val="2"/>
            <charset val="186"/>
          </rPr>
          <t>Administrator:</t>
        </r>
        <r>
          <rPr>
            <sz val="9"/>
            <color indexed="81"/>
            <rFont val="Tahoma"/>
            <family val="2"/>
            <charset val="186"/>
          </rPr>
          <t xml:space="preserve">
fil.Liepāja -1</t>
        </r>
      </text>
    </comment>
    <comment ref="I79" authorId="3" shapeId="0" xr:uid="{00000000-0006-0000-0000-0000A5000000}">
      <text>
        <r>
          <rPr>
            <b/>
            <sz val="9"/>
            <color indexed="81"/>
            <rFont val="Tahoma"/>
            <family val="2"/>
            <charset val="186"/>
          </rPr>
          <t>Administrator:</t>
        </r>
        <r>
          <rPr>
            <sz val="9"/>
            <color indexed="81"/>
            <rFont val="Tahoma"/>
            <family val="2"/>
            <charset val="186"/>
          </rPr>
          <t xml:space="preserve">
Pēc 2016. gada pārskata, novadā ir 4 aizbildņi un 1 audžuģimene</t>
        </r>
      </text>
    </comment>
    <comment ref="G80" authorId="3" shapeId="0" xr:uid="{00000000-0006-0000-0000-0000A6000000}">
      <text>
        <r>
          <rPr>
            <b/>
            <sz val="9"/>
            <color indexed="81"/>
            <rFont val="Tahoma"/>
            <family val="2"/>
            <charset val="186"/>
          </rPr>
          <t>Administrator:</t>
        </r>
        <r>
          <rPr>
            <sz val="9"/>
            <color indexed="81"/>
            <rFont val="Tahoma"/>
            <family val="2"/>
            <charset val="186"/>
          </rPr>
          <t xml:space="preserve">
???
28.03.2018 - 13 p ar GRT</t>
        </r>
      </text>
    </comment>
    <comment ref="H80" authorId="0" shapeId="0" xr:uid="{00000000-0006-0000-0000-0000A7000000}">
      <text>
        <r>
          <rPr>
            <b/>
            <sz val="9"/>
            <color indexed="81"/>
            <rFont val="Tahoma"/>
            <family val="2"/>
            <charset val="186"/>
          </rPr>
          <t>User:</t>
        </r>
        <r>
          <rPr>
            <sz val="9"/>
            <color indexed="81"/>
            <rFont val="Tahoma"/>
            <family val="2"/>
            <charset val="186"/>
          </rPr>
          <t xml:space="preserve">
nodrošnās 
GrDz ar apr-16, 
GrDz bez apr-8 (4+4), 
sDarbn-13-&gt;27, 
indiv konsult-20, 
atb.gr un grupu nod-20
</t>
        </r>
        <r>
          <rPr>
            <b/>
            <sz val="9"/>
            <color indexed="81"/>
            <rFont val="Tahoma"/>
            <family val="2"/>
            <charset val="186"/>
          </rPr>
          <t>no VSAC 5 pers</t>
        </r>
      </text>
    </comment>
    <comment ref="I80" authorId="3" shapeId="0" xr:uid="{00000000-0006-0000-0000-0000A8000000}">
      <text>
        <r>
          <rPr>
            <b/>
            <sz val="9"/>
            <color indexed="81"/>
            <rFont val="Tahoma"/>
            <family val="2"/>
            <charset val="186"/>
          </rPr>
          <t>Administrator:</t>
        </r>
        <r>
          <rPr>
            <sz val="9"/>
            <color indexed="81"/>
            <rFont val="Tahoma"/>
            <family val="2"/>
            <charset val="186"/>
          </rPr>
          <t xml:space="preserve">
Ir vēl divi dienas centri, kurus neatradu reģistrā, Nīgrandes un Zaņas</t>
        </r>
      </text>
    </comment>
    <comment ref="L80" authorId="0" shapeId="0" xr:uid="{00000000-0006-0000-0000-0000A9000000}">
      <text>
        <r>
          <rPr>
            <b/>
            <sz val="9"/>
            <color indexed="81"/>
            <rFont val="Tahoma"/>
            <family val="2"/>
            <charset val="186"/>
          </rPr>
          <t>User:</t>
        </r>
        <r>
          <rPr>
            <sz val="9"/>
            <color indexed="81"/>
            <rFont val="Tahoma"/>
            <family val="2"/>
            <charset val="186"/>
          </rPr>
          <t xml:space="preserve">
varētu palikt šāds</t>
        </r>
      </text>
    </comment>
    <comment ref="J81" authorId="0" shapeId="0" xr:uid="{00000000-0006-0000-0000-0000AA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1" authorId="0" shapeId="0" xr:uid="{00000000-0006-0000-0000-0000AB000000}">
      <text>
        <r>
          <rPr>
            <b/>
            <sz val="9"/>
            <color indexed="81"/>
            <rFont val="Tahoma"/>
            <family val="2"/>
            <charset val="186"/>
          </rPr>
          <t>User:</t>
        </r>
        <r>
          <rPr>
            <sz val="9"/>
            <color indexed="81"/>
            <rFont val="Tahoma"/>
            <family val="2"/>
            <charset val="186"/>
          </rPr>
          <t xml:space="preserve">
512, GRT - 25 un b ar FT-30</t>
        </r>
      </text>
    </comment>
    <comment ref="J82" authorId="0" shapeId="0" xr:uid="{00000000-0006-0000-0000-0000AC000000}">
      <text>
        <r>
          <rPr>
            <b/>
            <sz val="9"/>
            <color indexed="81"/>
            <rFont val="Tahoma"/>
            <family val="2"/>
            <charset val="186"/>
          </rPr>
          <t>User:</t>
        </r>
        <r>
          <rPr>
            <sz val="9"/>
            <color indexed="81"/>
            <rFont val="Tahoma"/>
            <family val="2"/>
            <charset val="186"/>
          </rPr>
          <t xml:space="preserve">
max 
mainās
vidēji nāk līdz 30 katru dienu</t>
        </r>
      </text>
    </comment>
    <comment ref="J83" authorId="0" shapeId="0" xr:uid="{00000000-0006-0000-0000-0000AD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3" authorId="0" shapeId="0" xr:uid="{00000000-0006-0000-0000-0000AE000000}">
      <text>
        <r>
          <rPr>
            <b/>
            <sz val="9"/>
            <color indexed="81"/>
            <rFont val="Tahoma"/>
            <family val="2"/>
            <charset val="186"/>
          </rPr>
          <t>User:</t>
        </r>
        <r>
          <rPr>
            <sz val="9"/>
            <color indexed="81"/>
            <rFont val="Tahoma"/>
            <family val="2"/>
            <charset val="186"/>
          </rPr>
          <t xml:space="preserve">
kopā 43, GRT-3 un b ar FT-1</t>
        </r>
      </text>
    </comment>
    <comment ref="O83" authorId="0" shapeId="0" xr:uid="{00000000-0006-0000-0000-0000AF000000}">
      <text>
        <r>
          <rPr>
            <b/>
            <sz val="9"/>
            <color indexed="81"/>
            <rFont val="Tahoma"/>
            <family val="2"/>
            <charset val="186"/>
          </rPr>
          <t>User:</t>
        </r>
        <r>
          <rPr>
            <sz val="9"/>
            <color indexed="81"/>
            <rFont val="Tahoma"/>
            <family val="2"/>
            <charset val="186"/>
          </rPr>
          <t xml:space="preserve">
bija 20 p</t>
        </r>
      </text>
    </comment>
    <comment ref="P83" authorId="1" shapeId="0" xr:uid="{00000000-0006-0000-0000-0000B0000000}">
      <text>
        <r>
          <rPr>
            <b/>
            <sz val="9"/>
            <color indexed="81"/>
            <rFont val="Tahoma"/>
            <family val="2"/>
          </rPr>
          <t>Inga 
bija 10 v</t>
        </r>
      </text>
    </comment>
    <comment ref="Q83" authorId="1" shapeId="0" xr:uid="{00000000-0006-0000-0000-0000B1000000}">
      <text>
        <r>
          <rPr>
            <b/>
            <sz val="9"/>
            <color indexed="81"/>
            <rFont val="Tahoma"/>
            <family val="2"/>
            <charset val="186"/>
          </rPr>
          <t>Inga:
bija 10</t>
        </r>
      </text>
    </comment>
    <comment ref="J84" authorId="0" shapeId="0" xr:uid="{00000000-0006-0000-0000-0000B2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4" authorId="0" shapeId="0" xr:uid="{00000000-0006-0000-0000-0000B3000000}">
      <text>
        <r>
          <rPr>
            <b/>
            <sz val="9"/>
            <color indexed="81"/>
            <rFont val="Tahoma"/>
            <family val="2"/>
            <charset val="186"/>
          </rPr>
          <t>User:</t>
        </r>
        <r>
          <rPr>
            <sz val="9"/>
            <color indexed="81"/>
            <rFont val="Tahoma"/>
            <family val="2"/>
            <charset val="186"/>
          </rPr>
          <t xml:space="preserve">
kopā 355, GRT un b ar FT nav</t>
        </r>
      </text>
    </comment>
    <comment ref="J85" authorId="0" shapeId="0" xr:uid="{00000000-0006-0000-0000-0000B4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5" authorId="0" shapeId="0" xr:uid="{00000000-0006-0000-0000-0000B5000000}">
      <text>
        <r>
          <rPr>
            <b/>
            <sz val="9"/>
            <color indexed="81"/>
            <rFont val="Tahoma"/>
            <family val="2"/>
            <charset val="186"/>
          </rPr>
          <t>User:</t>
        </r>
        <r>
          <rPr>
            <sz val="9"/>
            <color indexed="81"/>
            <rFont val="Tahoma"/>
            <family val="2"/>
            <charset val="186"/>
          </rPr>
          <t xml:space="preserve">
kopā 107, GRT un b ar FT nav</t>
        </r>
      </text>
    </comment>
    <comment ref="K86" authorId="0" shapeId="0" xr:uid="{00000000-0006-0000-0000-0000B6000000}">
      <text>
        <r>
          <rPr>
            <b/>
            <sz val="9"/>
            <color indexed="81"/>
            <rFont val="Tahoma"/>
            <family val="2"/>
            <charset val="186"/>
          </rPr>
          <t>User:</t>
        </r>
        <r>
          <rPr>
            <sz val="9"/>
            <color indexed="81"/>
            <rFont val="Tahoma"/>
            <family val="2"/>
            <charset val="186"/>
          </rPr>
          <t xml:space="preserve">
apr mājās, kopā ~37
nav neviens no mērķa grupas</t>
        </r>
      </text>
    </comment>
    <comment ref="J87" authorId="0" shapeId="0" xr:uid="{00000000-0006-0000-0000-0000B7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7" authorId="0" shapeId="0" xr:uid="{00000000-0006-0000-0000-0000B8000000}">
      <text>
        <r>
          <rPr>
            <b/>
            <sz val="9"/>
            <color indexed="81"/>
            <rFont val="Tahoma"/>
            <family val="2"/>
            <charset val="186"/>
          </rPr>
          <t>User:</t>
        </r>
        <r>
          <rPr>
            <sz val="9"/>
            <color indexed="81"/>
            <rFont val="Tahoma"/>
            <family val="2"/>
            <charset val="186"/>
          </rPr>
          <t xml:space="preserve">
kopā 240, GRT-9 , b ar FT 1</t>
        </r>
      </text>
    </comment>
    <comment ref="J88" authorId="0" shapeId="0" xr:uid="{00000000-0006-0000-0000-0000B9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8" authorId="0" shapeId="0" xr:uid="{00000000-0006-0000-0000-0000BA000000}">
      <text>
        <r>
          <rPr>
            <b/>
            <sz val="9"/>
            <color indexed="81"/>
            <rFont val="Tahoma"/>
            <family val="2"/>
            <charset val="186"/>
          </rPr>
          <t>User:</t>
        </r>
        <r>
          <rPr>
            <sz val="9"/>
            <color indexed="81"/>
            <rFont val="Tahoma"/>
            <family val="2"/>
            <charset val="186"/>
          </rPr>
          <t xml:space="preserve">
254, GRT -3 un FT -0</t>
        </r>
      </text>
    </comment>
    <comment ref="J89" authorId="0" shapeId="0" xr:uid="{00000000-0006-0000-0000-0000BB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9" authorId="0" shapeId="0" xr:uid="{00000000-0006-0000-0000-0000BC000000}">
      <text>
        <r>
          <rPr>
            <b/>
            <sz val="9"/>
            <color indexed="81"/>
            <rFont val="Tahoma"/>
            <family val="2"/>
            <charset val="186"/>
          </rPr>
          <t>User:</t>
        </r>
        <r>
          <rPr>
            <sz val="9"/>
            <color indexed="81"/>
            <rFont val="Tahoma"/>
            <family val="2"/>
            <charset val="186"/>
          </rPr>
          <t xml:space="preserve">
kopā 65 un GRT nav un b ar FT-1</t>
        </r>
      </text>
    </comment>
    <comment ref="J90" authorId="0" shapeId="0" xr:uid="{00000000-0006-0000-0000-0000BD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0" authorId="0" shapeId="0" xr:uid="{00000000-0006-0000-0000-0000BE000000}">
      <text>
        <r>
          <rPr>
            <b/>
            <sz val="9"/>
            <color indexed="81"/>
            <rFont val="Tahoma"/>
            <family val="2"/>
            <charset val="186"/>
          </rPr>
          <t>User:</t>
        </r>
        <r>
          <rPr>
            <sz val="9"/>
            <color indexed="81"/>
            <rFont val="Tahoma"/>
            <family val="2"/>
            <charset val="186"/>
          </rPr>
          <t xml:space="preserve">
apmeklētāju skaits gada laikā - 145 - 1 ar GRT un 1 ba r FT</t>
        </r>
      </text>
    </comment>
    <comment ref="J91" authorId="0" shapeId="0" xr:uid="{00000000-0006-0000-0000-0000BF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1" authorId="0" shapeId="0" xr:uid="{00000000-0006-0000-0000-0000C0000000}">
      <text>
        <r>
          <rPr>
            <b/>
            <sz val="9"/>
            <color indexed="81"/>
            <rFont val="Tahoma"/>
            <family val="2"/>
            <charset val="186"/>
          </rPr>
          <t>User:</t>
        </r>
        <r>
          <rPr>
            <sz val="9"/>
            <color indexed="81"/>
            <rFont val="Tahoma"/>
            <family val="2"/>
            <charset val="186"/>
          </rPr>
          <t xml:space="preserve">
kopā70, GRT - 1 un b ar FT 1</t>
        </r>
      </text>
    </comment>
    <comment ref="J92" authorId="0" shapeId="0" xr:uid="{00000000-0006-0000-0000-0000C1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2" authorId="0" shapeId="0" xr:uid="{00000000-0006-0000-0000-0000C2000000}">
      <text>
        <r>
          <rPr>
            <b/>
            <sz val="9"/>
            <color indexed="81"/>
            <rFont val="Tahoma"/>
            <family val="2"/>
            <charset val="186"/>
          </rPr>
          <t>User:</t>
        </r>
        <r>
          <rPr>
            <sz val="9"/>
            <color indexed="81"/>
            <rFont val="Tahoma"/>
            <family val="2"/>
            <charset val="186"/>
          </rPr>
          <t xml:space="preserve">
kopā 53, nav GRT un nav b ar FT</t>
        </r>
      </text>
    </comment>
    <comment ref="J93" authorId="0" shapeId="0" xr:uid="{00000000-0006-0000-0000-0000C3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3" authorId="0" shapeId="0" xr:uid="{00000000-0006-0000-0000-0000C4000000}">
      <text>
        <r>
          <rPr>
            <b/>
            <sz val="9"/>
            <color indexed="81"/>
            <rFont val="Tahoma"/>
            <family val="2"/>
            <charset val="186"/>
          </rPr>
          <t>User:</t>
        </r>
        <r>
          <rPr>
            <sz val="9"/>
            <color indexed="81"/>
            <rFont val="Tahoma"/>
            <family val="2"/>
            <charset val="186"/>
          </rPr>
          <t xml:space="preserve">
kopā 40, GRT - 1, b ar FT 0</t>
        </r>
      </text>
    </comment>
    <comment ref="E94" authorId="0" shapeId="0" xr:uid="{00000000-0006-0000-0000-0000C5000000}">
      <text>
        <r>
          <rPr>
            <b/>
            <sz val="9"/>
            <color indexed="81"/>
            <rFont val="Tahoma"/>
            <family val="2"/>
            <charset val="186"/>
          </rPr>
          <t>User:</t>
        </r>
        <r>
          <rPr>
            <sz val="9"/>
            <color indexed="81"/>
            <rFont val="Tahoma"/>
            <family val="2"/>
            <charset val="186"/>
          </rPr>
          <t xml:space="preserve">
Veco ļaužu un invalīdu pansionāts „Ābeles”
</t>
        </r>
      </text>
    </comment>
    <comment ref="F94" authorId="0" shapeId="0" xr:uid="{00000000-0006-0000-0000-0000C6000000}">
      <text>
        <r>
          <rPr>
            <b/>
            <sz val="9"/>
            <color indexed="81"/>
            <rFont val="Tahoma"/>
            <family val="2"/>
            <charset val="186"/>
          </rPr>
          <t>User:</t>
        </r>
        <r>
          <rPr>
            <sz val="9"/>
            <color indexed="81"/>
            <rFont val="Tahoma"/>
            <family val="2"/>
            <charset val="186"/>
          </rPr>
          <t xml:space="preserve">
pēc pašvaldības piederības no 
ZPR un RPR - 5</t>
        </r>
      </text>
    </comment>
    <comment ref="G95" authorId="0" shapeId="0" xr:uid="{00000000-0006-0000-0000-0000C7000000}">
      <text>
        <r>
          <rPr>
            <b/>
            <sz val="9"/>
            <color indexed="81"/>
            <rFont val="Tahoma"/>
            <family val="2"/>
            <charset val="186"/>
          </rPr>
          <t>User:</t>
        </r>
        <r>
          <rPr>
            <sz val="9"/>
            <color indexed="81"/>
            <rFont val="Tahoma"/>
            <family val="2"/>
            <charset val="186"/>
          </rPr>
          <t xml:space="preserve">
???
Ina 28.03.2018 - ka 7 b</t>
        </r>
      </text>
    </comment>
    <comment ref="H95" authorId="0" shapeId="0" xr:uid="{00000000-0006-0000-0000-0000C8000000}">
      <text>
        <r>
          <rPr>
            <b/>
            <sz val="9"/>
            <color indexed="81"/>
            <rFont val="Tahoma"/>
            <family val="2"/>
            <charset val="186"/>
          </rPr>
          <t>User:</t>
        </r>
        <r>
          <rPr>
            <sz val="9"/>
            <color indexed="81"/>
            <rFont val="Tahoma"/>
            <family val="2"/>
            <charset val="186"/>
          </rPr>
          <t xml:space="preserve">
2 b - apr pakalp
33 b - soc.reh pakalp+7</t>
        </r>
      </text>
    </comment>
    <comment ref="L95" authorId="0" shapeId="0" xr:uid="{00000000-0006-0000-0000-0000C9000000}">
      <text>
        <r>
          <rPr>
            <b/>
            <sz val="9"/>
            <color indexed="81"/>
            <rFont val="Tahoma"/>
            <family val="2"/>
            <charset val="186"/>
          </rPr>
          <t>User:</t>
        </r>
        <r>
          <rPr>
            <sz val="9"/>
            <color indexed="81"/>
            <rFont val="Tahoma"/>
            <family val="2"/>
            <charset val="186"/>
          </rPr>
          <t xml:space="preserve">
visiem izvērtētajiem</t>
        </r>
      </text>
    </comment>
    <comment ref="P95" authorId="0" shapeId="0" xr:uid="{00000000-0006-0000-0000-0000CA000000}">
      <text>
        <r>
          <rPr>
            <b/>
            <sz val="9"/>
            <color indexed="81"/>
            <rFont val="Tahoma"/>
            <family val="2"/>
            <charset val="186"/>
          </rPr>
          <t>User:</t>
        </r>
        <r>
          <rPr>
            <sz val="9"/>
            <color indexed="81"/>
            <rFont val="Tahoma"/>
            <family val="2"/>
            <charset val="186"/>
          </rPr>
          <t xml:space="preserve">
zālē varētu būt vairāk
Pašvaldība var precizēt vietu skaitu pēc objektu tehnisko dokumentu izstrādes un reģistrējot sociālo pakalpojumu SPSR 
</t>
        </r>
        <r>
          <rPr>
            <sz val="12"/>
            <color indexed="81"/>
            <rFont val="Tahoma"/>
            <family val="2"/>
          </rPr>
          <t xml:space="preserve">tel.sarunā 23.08.2018. - </t>
        </r>
        <r>
          <rPr>
            <b/>
            <sz val="12"/>
            <color indexed="81"/>
            <rFont val="Tahoma"/>
            <family val="2"/>
          </rPr>
          <t>ka vienu stāva remonta ietvaros vismaz 7 telpas būs SRC vajadzībām</t>
        </r>
      </text>
    </comment>
    <comment ref="Q95" authorId="0" shapeId="0" xr:uid="{00000000-0006-0000-0000-0000CB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J96" authorId="0" shapeId="0" xr:uid="{00000000-0006-0000-0000-0000CC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6" authorId="0" shapeId="0" xr:uid="{00000000-0006-0000-0000-0000CD000000}">
      <text>
        <r>
          <rPr>
            <b/>
            <sz val="9"/>
            <color indexed="81"/>
            <rFont val="Tahoma"/>
            <family val="2"/>
            <charset val="186"/>
          </rPr>
          <t>User:</t>
        </r>
        <r>
          <rPr>
            <sz val="9"/>
            <color indexed="81"/>
            <rFont val="Tahoma"/>
            <family val="2"/>
            <charset val="186"/>
          </rPr>
          <t xml:space="preserve">
kopā 107, GRT un b ar FT nav</t>
        </r>
      </text>
    </comment>
    <comment ref="J97" authorId="0" shapeId="0" xr:uid="{00000000-0006-0000-0000-0000CE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7" authorId="0" shapeId="0" xr:uid="{00000000-0006-0000-0000-0000CF000000}">
      <text>
        <r>
          <rPr>
            <b/>
            <sz val="9"/>
            <color indexed="81"/>
            <rFont val="Tahoma"/>
            <family val="2"/>
            <charset val="186"/>
          </rPr>
          <t>User:</t>
        </r>
        <r>
          <rPr>
            <sz val="9"/>
            <color indexed="81"/>
            <rFont val="Tahoma"/>
            <family val="2"/>
            <charset val="186"/>
          </rPr>
          <t xml:space="preserve">
kopā 240, GRT-9 , b ar FT 1</t>
        </r>
      </text>
    </comment>
    <comment ref="J98" authorId="0" shapeId="0" xr:uid="{00000000-0006-0000-0000-0000D0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8" authorId="0" shapeId="0" xr:uid="{00000000-0006-0000-0000-0000D1000000}">
      <text>
        <r>
          <rPr>
            <b/>
            <sz val="9"/>
            <color indexed="81"/>
            <rFont val="Tahoma"/>
            <family val="2"/>
            <charset val="186"/>
          </rPr>
          <t>User:</t>
        </r>
        <r>
          <rPr>
            <sz val="9"/>
            <color indexed="81"/>
            <rFont val="Tahoma"/>
            <family val="2"/>
            <charset val="186"/>
          </rPr>
          <t xml:space="preserve">
254, GRT -3 un FT -0</t>
        </r>
      </text>
    </comment>
    <comment ref="J99" authorId="0" shapeId="0" xr:uid="{00000000-0006-0000-0000-0000D2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9" authorId="0" shapeId="0" xr:uid="{00000000-0006-0000-0000-0000D3000000}">
      <text>
        <r>
          <rPr>
            <b/>
            <sz val="9"/>
            <color indexed="81"/>
            <rFont val="Tahoma"/>
            <family val="2"/>
            <charset val="186"/>
          </rPr>
          <t>User:</t>
        </r>
        <r>
          <rPr>
            <sz val="9"/>
            <color indexed="81"/>
            <rFont val="Tahoma"/>
            <family val="2"/>
            <charset val="186"/>
          </rPr>
          <t xml:space="preserve">
kopā 65 un GRT nav un b ar FT-1</t>
        </r>
      </text>
    </comment>
    <comment ref="J100" authorId="0" shapeId="0" xr:uid="{00000000-0006-0000-0000-0000D4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0" authorId="0" shapeId="0" xr:uid="{00000000-0006-0000-0000-0000D5000000}">
      <text>
        <r>
          <rPr>
            <b/>
            <sz val="9"/>
            <color indexed="81"/>
            <rFont val="Tahoma"/>
            <family val="2"/>
            <charset val="186"/>
          </rPr>
          <t>User:</t>
        </r>
        <r>
          <rPr>
            <sz val="9"/>
            <color indexed="81"/>
            <rFont val="Tahoma"/>
            <family val="2"/>
            <charset val="186"/>
          </rPr>
          <t xml:space="preserve">
apmeklētāju skaits gada laikā - 145 - 1 ar GRT un 1 ba r FT</t>
        </r>
      </text>
    </comment>
    <comment ref="J101" authorId="0" shapeId="0" xr:uid="{00000000-0006-0000-0000-0000D6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1" authorId="0" shapeId="0" xr:uid="{00000000-0006-0000-0000-0000D7000000}">
      <text>
        <r>
          <rPr>
            <b/>
            <sz val="9"/>
            <color indexed="81"/>
            <rFont val="Tahoma"/>
            <family val="2"/>
            <charset val="186"/>
          </rPr>
          <t>User:</t>
        </r>
        <r>
          <rPr>
            <sz val="9"/>
            <color indexed="81"/>
            <rFont val="Tahoma"/>
            <family val="2"/>
            <charset val="186"/>
          </rPr>
          <t xml:space="preserve">
kopā70, GRT - 1 un b ar FT 1</t>
        </r>
      </text>
    </comment>
    <comment ref="J102" authorId="0" shapeId="0" xr:uid="{00000000-0006-0000-0000-0000D8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2" authorId="0" shapeId="0" xr:uid="{00000000-0006-0000-0000-0000D9000000}">
      <text>
        <r>
          <rPr>
            <b/>
            <sz val="9"/>
            <color indexed="81"/>
            <rFont val="Tahoma"/>
            <family val="2"/>
            <charset val="186"/>
          </rPr>
          <t>User:</t>
        </r>
        <r>
          <rPr>
            <sz val="9"/>
            <color indexed="81"/>
            <rFont val="Tahoma"/>
            <family val="2"/>
            <charset val="186"/>
          </rPr>
          <t xml:space="preserve">
kopā 53, nav GRT un nav b ar FT</t>
        </r>
      </text>
    </comment>
    <comment ref="J103" authorId="0" shapeId="0" xr:uid="{00000000-0006-0000-0000-0000DA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3" authorId="0" shapeId="0" xr:uid="{00000000-0006-0000-0000-0000DB000000}">
      <text>
        <r>
          <rPr>
            <b/>
            <sz val="9"/>
            <color indexed="81"/>
            <rFont val="Tahoma"/>
            <family val="2"/>
            <charset val="186"/>
          </rPr>
          <t>User:</t>
        </r>
        <r>
          <rPr>
            <sz val="9"/>
            <color indexed="81"/>
            <rFont val="Tahoma"/>
            <family val="2"/>
            <charset val="186"/>
          </rPr>
          <t xml:space="preserve">
kopā 40, GRT - 1, b ar FT 0</t>
        </r>
      </text>
    </comment>
    <comment ref="J104" authorId="0" shapeId="0" xr:uid="{00000000-0006-0000-0000-0000DC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4" authorId="0" shapeId="0" xr:uid="{00000000-0006-0000-0000-0000DD000000}">
      <text>
        <r>
          <rPr>
            <b/>
            <sz val="9"/>
            <color indexed="81"/>
            <rFont val="Tahoma"/>
            <family val="2"/>
            <charset val="186"/>
          </rPr>
          <t>User:</t>
        </r>
        <r>
          <rPr>
            <sz val="9"/>
            <color indexed="81"/>
            <rFont val="Tahoma"/>
            <family val="2"/>
            <charset val="186"/>
          </rPr>
          <t xml:space="preserve">
kopā 43, GRT-3 un b ar FT-1</t>
        </r>
      </text>
    </comment>
    <comment ref="E105" authorId="0" shapeId="0" xr:uid="{00000000-0006-0000-0000-0000DE000000}">
      <text>
        <r>
          <rPr>
            <b/>
            <sz val="9"/>
            <color indexed="81"/>
            <rFont val="Tahoma"/>
            <family val="2"/>
            <charset val="186"/>
          </rPr>
          <t>User:</t>
        </r>
        <r>
          <rPr>
            <sz val="9"/>
            <color indexed="81"/>
            <rFont val="Tahoma"/>
            <family val="2"/>
            <charset val="186"/>
          </rPr>
          <t xml:space="preserve">
Pašvaldības teriotorijā nav BSAC </t>
        </r>
      </text>
    </comment>
    <comment ref="F105" authorId="3" shapeId="0" xr:uid="{00000000-0006-0000-0000-0000DF000000}">
      <text>
        <r>
          <rPr>
            <b/>
            <sz val="9"/>
            <color indexed="81"/>
            <rFont val="Tahoma"/>
            <family val="2"/>
            <charset val="186"/>
          </rPr>
          <t>Administrator:</t>
        </r>
        <r>
          <rPr>
            <sz val="9"/>
            <color indexed="81"/>
            <rFont val="Tahoma"/>
            <family val="2"/>
            <charset val="186"/>
          </rPr>
          <t xml:space="preserve">
fil.Liepāja - 3</t>
        </r>
      </text>
    </comment>
    <comment ref="L105" authorId="0" shapeId="0" xr:uid="{00000000-0006-0000-0000-0000E0000000}">
      <text>
        <r>
          <rPr>
            <b/>
            <sz val="9"/>
            <color indexed="81"/>
            <rFont val="Tahoma"/>
            <family val="2"/>
            <charset val="186"/>
          </rPr>
          <t>User:</t>
        </r>
        <r>
          <rPr>
            <sz val="9"/>
            <color indexed="81"/>
            <rFont val="Tahoma"/>
            <family val="2"/>
            <charset val="186"/>
          </rPr>
          <t xml:space="preserve">
bērniem, kas ievietoti BSAC</t>
        </r>
      </text>
    </comment>
    <comment ref="I113" authorId="3" shapeId="0" xr:uid="{00000000-0006-0000-0000-0000E1000000}">
      <text>
        <r>
          <rPr>
            <b/>
            <sz val="9"/>
            <color indexed="81"/>
            <rFont val="Tahoma"/>
            <family val="2"/>
            <charset val="186"/>
          </rPr>
          <t>Administrator:</t>
        </r>
        <r>
          <rPr>
            <sz val="9"/>
            <color indexed="81"/>
            <rFont val="Tahoma"/>
            <family val="2"/>
            <charset val="186"/>
          </rPr>
          <t xml:space="preserve">
Pēc 2016. gada pārskata datiem, 4 personas atzītas par adoptētājiem, 76 bērni dzīvo aizbildņu ģimenēs, 5 bērni ievietoti dažādu pašvaldību audžuģimenēs</t>
        </r>
      </text>
    </comment>
    <comment ref="J113" authorId="0" shapeId="0" xr:uid="{00000000-0006-0000-0000-0000E2000000}">
      <text>
        <r>
          <rPr>
            <b/>
            <sz val="9"/>
            <color indexed="81"/>
            <rFont val="Tahoma"/>
            <family val="2"/>
            <charset val="186"/>
          </rPr>
          <t>User:</t>
        </r>
        <r>
          <rPr>
            <sz val="9"/>
            <color indexed="81"/>
            <rFont val="Tahoma"/>
            <family val="2"/>
            <charset val="186"/>
          </rPr>
          <t xml:space="preserve">
Vietu skaits adoptētāju un aizbildņu ģimenēs- 7 ģimenes (varētu teikt ap 15 bērniem)</t>
        </r>
      </text>
    </comment>
    <comment ref="K113" authorId="0" shapeId="0" xr:uid="{00000000-0006-0000-0000-0000E3000000}">
      <text>
        <r>
          <rPr>
            <b/>
            <sz val="9"/>
            <color indexed="81"/>
            <rFont val="Tahoma"/>
            <family val="2"/>
            <charset val="186"/>
          </rPr>
          <t>User:</t>
        </r>
        <r>
          <rPr>
            <sz val="9"/>
            <color indexed="81"/>
            <rFont val="Tahoma"/>
            <family val="2"/>
            <charset val="186"/>
          </rPr>
          <t xml:space="preserve">
Vidēji gadā ap 17 bērniem nokļūst adoptētāju-aizbildņu ģimenēs</t>
        </r>
      </text>
    </comment>
    <comment ref="J114" authorId="0" shapeId="0" xr:uid="{00000000-0006-0000-0000-0000E4000000}">
      <text>
        <r>
          <rPr>
            <b/>
            <sz val="9"/>
            <color indexed="81"/>
            <rFont val="Tahoma"/>
            <family val="2"/>
            <charset val="186"/>
          </rPr>
          <t>User:</t>
        </r>
        <r>
          <rPr>
            <sz val="9"/>
            <color indexed="81"/>
            <rFont val="Tahoma"/>
            <family val="2"/>
            <charset val="186"/>
          </rPr>
          <t xml:space="preserve">
 visur ~30 vietas, kas plānotas gan b, gan pieaugušajiem</t>
        </r>
      </text>
    </comment>
    <comment ref="H115" authorId="0" shapeId="0" xr:uid="{00000000-0006-0000-0000-0000E5000000}">
      <text>
        <r>
          <rPr>
            <b/>
            <sz val="9"/>
            <color indexed="81"/>
            <rFont val="Tahoma"/>
            <family val="2"/>
            <charset val="186"/>
          </rPr>
          <t>User:</t>
        </r>
        <r>
          <rPr>
            <sz val="9"/>
            <color indexed="81"/>
            <rFont val="Tahoma"/>
            <family val="2"/>
            <charset val="186"/>
          </rPr>
          <t xml:space="preserve">
nodrošinās
DAC bez apr - 4 p -&gt;10p, 
Gr dzīv ar apr - 2 p -&gt;7p
gr dz bez apr - 4 p -&gt;7p </t>
        </r>
        <r>
          <rPr>
            <b/>
            <sz val="9"/>
            <color indexed="81"/>
            <rFont val="Tahoma"/>
            <family val="2"/>
            <charset val="186"/>
          </rPr>
          <t xml:space="preserve">(no VSAC 2+8), </t>
        </r>
        <r>
          <rPr>
            <sz val="9"/>
            <color indexed="81"/>
            <rFont val="Tahoma"/>
            <family val="2"/>
            <charset val="186"/>
          </rPr>
          <t xml:space="preserve">
spec darbn -7 p-&gt;15 p, 
atb gr un gr. nod - 3 p, 
spec kons. - 10 p) </t>
        </r>
      </text>
    </comment>
    <comment ref="N115" authorId="1" shapeId="0" xr:uid="{00000000-0006-0000-0000-0000E6000000}">
      <text>
        <r>
          <rPr>
            <b/>
            <sz val="9"/>
            <color indexed="81"/>
            <rFont val="Tahoma"/>
            <family val="2"/>
          </rPr>
          <t>Inga:</t>
        </r>
        <r>
          <rPr>
            <sz val="9"/>
            <color indexed="81"/>
            <rFont val="Tahoma"/>
            <family val="2"/>
          </rPr>
          <t xml:space="preserve">
bija 17</t>
        </r>
      </text>
    </comment>
    <comment ref="P115" authorId="1" shapeId="0" xr:uid="{00000000-0006-0000-0000-0000E7000000}">
      <text>
        <r>
          <rPr>
            <b/>
            <sz val="9"/>
            <color indexed="81"/>
            <rFont val="Tahoma"/>
            <family val="2"/>
          </rPr>
          <t>Inga:</t>
        </r>
        <r>
          <rPr>
            <sz val="9"/>
            <color indexed="81"/>
            <rFont val="Tahoma"/>
            <family val="2"/>
          </rPr>
          <t xml:space="preserve">
bija 4</t>
        </r>
      </text>
    </comment>
    <comment ref="Q115" authorId="1" shapeId="0" xr:uid="{00000000-0006-0000-0000-0000E8000000}">
      <text>
        <r>
          <rPr>
            <b/>
            <sz val="9"/>
            <color indexed="81"/>
            <rFont val="Tahoma"/>
            <family val="2"/>
          </rPr>
          <t>Inga:</t>
        </r>
        <r>
          <rPr>
            <sz val="9"/>
            <color indexed="81"/>
            <rFont val="Tahoma"/>
            <family val="2"/>
          </rPr>
          <t xml:space="preserve">
bija 4</t>
        </r>
      </text>
    </comment>
    <comment ref="T115" authorId="0" shapeId="0" xr:uid="{00000000-0006-0000-0000-0000E9000000}">
      <text>
        <r>
          <rPr>
            <b/>
            <sz val="9"/>
            <color indexed="81"/>
            <rFont val="Tahoma"/>
            <family val="2"/>
            <charset val="186"/>
          </rPr>
          <t>User:</t>
        </r>
        <r>
          <rPr>
            <sz val="9"/>
            <color indexed="81"/>
            <rFont val="Tahoma"/>
            <family val="2"/>
            <charset val="186"/>
          </rPr>
          <t xml:space="preserve">
pašvaldība plāno ar sociālā dienesta strapniecību iespēju robežās nodrošināt papildus transporta pakalpojumu </t>
        </r>
      </text>
    </comment>
    <comment ref="P116" authorId="1" shapeId="0" xr:uid="{00000000-0006-0000-0000-0000EA000000}">
      <text>
        <r>
          <rPr>
            <b/>
            <sz val="9"/>
            <color indexed="81"/>
            <rFont val="Tahoma"/>
            <family val="2"/>
          </rPr>
          <t>Inga:
bija 2</t>
        </r>
      </text>
    </comment>
    <comment ref="Q116" authorId="1" shapeId="0" xr:uid="{00000000-0006-0000-0000-0000EB000000}">
      <text>
        <r>
          <rPr>
            <b/>
            <sz val="9"/>
            <color indexed="81"/>
            <rFont val="Tahoma"/>
            <family val="2"/>
          </rPr>
          <t>Inga:</t>
        </r>
        <r>
          <rPr>
            <sz val="9"/>
            <color indexed="81"/>
            <rFont val="Tahoma"/>
            <family val="2"/>
          </rPr>
          <t xml:space="preserve">
bija 2</t>
        </r>
      </text>
    </comment>
    <comment ref="S116" authorId="0" shapeId="0" xr:uid="{00000000-0006-0000-0000-0000EC000000}">
      <text>
        <r>
          <rPr>
            <b/>
            <sz val="9"/>
            <color indexed="81"/>
            <rFont val="Tahoma"/>
            <family val="2"/>
            <charset val="186"/>
          </rPr>
          <t>User:</t>
        </r>
        <r>
          <rPr>
            <sz val="9"/>
            <color indexed="81"/>
            <rFont val="Tahoma"/>
            <family val="2"/>
            <charset val="186"/>
          </rPr>
          <t xml:space="preserve">
bija 
Ziedu iela 5</t>
        </r>
      </text>
    </comment>
    <comment ref="P117" authorId="1" shapeId="0" xr:uid="{00000000-0006-0000-0000-0000F3000000}">
      <text>
        <r>
          <rPr>
            <b/>
            <sz val="9"/>
            <color indexed="81"/>
            <rFont val="Tahoma"/>
            <family val="2"/>
          </rPr>
          <t>Inga:</t>
        </r>
        <r>
          <rPr>
            <sz val="9"/>
            <color indexed="81"/>
            <rFont val="Tahoma"/>
            <family val="2"/>
          </rPr>
          <t xml:space="preserve">
bija 4</t>
        </r>
      </text>
    </comment>
    <comment ref="Q117" authorId="1" shapeId="0" xr:uid="{00000000-0006-0000-0000-0000F4000000}">
      <text>
        <r>
          <rPr>
            <b/>
            <sz val="9"/>
            <color indexed="81"/>
            <rFont val="Tahoma"/>
            <family val="2"/>
          </rPr>
          <t>Inga:</t>
        </r>
        <r>
          <rPr>
            <sz val="9"/>
            <color indexed="81"/>
            <rFont val="Tahoma"/>
            <family val="2"/>
          </rPr>
          <t xml:space="preserve">
bija 4</t>
        </r>
      </text>
    </comment>
    <comment ref="S117" authorId="0" shapeId="0" xr:uid="{00000000-0006-0000-0000-0000F5000000}">
      <text>
        <r>
          <rPr>
            <b/>
            <sz val="9"/>
            <color indexed="81"/>
            <rFont val="Tahoma"/>
            <family val="2"/>
            <charset val="186"/>
          </rPr>
          <t>User:</t>
        </r>
        <r>
          <rPr>
            <sz val="9"/>
            <color indexed="81"/>
            <rFont val="Tahoma"/>
            <family val="2"/>
            <charset val="186"/>
          </rPr>
          <t xml:space="preserve">
bija
Ziedu iela 5</t>
        </r>
      </text>
    </comment>
    <comment ref="P118" authorId="1" shapeId="0" xr:uid="{00000000-0006-0000-0000-0000F6000000}">
      <text>
        <r>
          <rPr>
            <b/>
            <sz val="9"/>
            <color indexed="81"/>
            <rFont val="Tahoma"/>
            <family val="2"/>
          </rPr>
          <t>Inga:</t>
        </r>
        <r>
          <rPr>
            <sz val="9"/>
            <color indexed="81"/>
            <rFont val="Tahoma"/>
            <family val="2"/>
          </rPr>
          <t xml:space="preserve">
bija 7</t>
        </r>
      </text>
    </comment>
    <comment ref="Q118" authorId="1" shapeId="0" xr:uid="{00000000-0006-0000-0000-0000F7000000}">
      <text>
        <r>
          <rPr>
            <b/>
            <sz val="9"/>
            <color indexed="81"/>
            <rFont val="Tahoma"/>
            <family val="2"/>
          </rPr>
          <t>Inga:</t>
        </r>
        <r>
          <rPr>
            <sz val="9"/>
            <color indexed="81"/>
            <rFont val="Tahoma"/>
            <family val="2"/>
          </rPr>
          <t xml:space="preserve">
bija 7</t>
        </r>
      </text>
    </comment>
    <comment ref="E119" authorId="0" shapeId="0" xr:uid="{00000000-0006-0000-0000-0000F8000000}">
      <text>
        <r>
          <rPr>
            <b/>
            <sz val="9"/>
            <color indexed="81"/>
            <rFont val="Tahoma"/>
            <family val="2"/>
            <charset val="186"/>
          </rPr>
          <t>User:</t>
        </r>
        <r>
          <rPr>
            <sz val="9"/>
            <color indexed="81"/>
            <rFont val="Tahoma"/>
            <family val="2"/>
            <charset val="186"/>
          </rPr>
          <t xml:space="preserve">
Skrundas novada pašvaldības aprūpes nams "Valtaiķi" 
,,Skrundas veselības un sociālās aprūpes centrs'' </t>
        </r>
      </text>
    </comment>
    <comment ref="F119" authorId="0" shapeId="0" xr:uid="{00000000-0006-0000-0000-0000F9000000}">
      <text>
        <r>
          <rPr>
            <b/>
            <sz val="9"/>
            <color indexed="81"/>
            <rFont val="Tahoma"/>
            <family val="2"/>
            <charset val="186"/>
          </rPr>
          <t>User:</t>
        </r>
        <r>
          <rPr>
            <sz val="9"/>
            <color indexed="81"/>
            <rFont val="Tahoma"/>
            <family val="2"/>
            <charset val="186"/>
          </rPr>
          <t xml:space="preserve">
pēc pašvald piederības izvērt fil Iļģi -2 </t>
        </r>
      </text>
    </comment>
    <comment ref="H120" authorId="0" shapeId="0" xr:uid="{00000000-0006-0000-0000-0000FA000000}">
      <text>
        <r>
          <rPr>
            <b/>
            <sz val="9"/>
            <color indexed="81"/>
            <rFont val="Tahoma"/>
            <family val="2"/>
            <charset val="186"/>
          </rPr>
          <t>User:</t>
        </r>
        <r>
          <rPr>
            <sz val="9"/>
            <color indexed="81"/>
            <rFont val="Tahoma"/>
            <family val="2"/>
            <charset val="186"/>
          </rPr>
          <t xml:space="preserve">
7 b soc reh pakalp</t>
        </r>
      </text>
    </comment>
    <comment ref="E122" authorId="0" shapeId="0" xr:uid="{00000000-0006-0000-0000-0000FB000000}">
      <text>
        <r>
          <rPr>
            <b/>
            <sz val="9"/>
            <color indexed="81"/>
            <rFont val="Tahoma"/>
            <family val="2"/>
            <charset val="186"/>
          </rPr>
          <t>User:</t>
        </r>
        <r>
          <rPr>
            <sz val="9"/>
            <color indexed="81"/>
            <rFont val="Tahoma"/>
            <family val="2"/>
            <charset val="186"/>
          </rPr>
          <t xml:space="preserve">
Pašvaldības teriotorijā nav BSAC </t>
        </r>
      </text>
    </comment>
    <comment ref="I122" authorId="3" shapeId="0" xr:uid="{00000000-0006-0000-0000-0000FC000000}">
      <text>
        <r>
          <rPr>
            <b/>
            <sz val="9"/>
            <color indexed="81"/>
            <rFont val="Tahoma"/>
            <family val="2"/>
            <charset val="186"/>
          </rPr>
          <t>Administrator:</t>
        </r>
        <r>
          <rPr>
            <sz val="9"/>
            <color indexed="81"/>
            <rFont val="Tahoma"/>
            <family val="2"/>
            <charset val="186"/>
          </rPr>
          <t xml:space="preserve">
Pēc SD datiem 4 audžuģimenes</t>
        </r>
      </text>
    </comment>
    <comment ref="G123" authorId="0" shapeId="0" xr:uid="{00000000-0006-0000-0000-0000FD000000}">
      <text>
        <r>
          <rPr>
            <b/>
            <sz val="9"/>
            <color indexed="81"/>
            <rFont val="Tahoma"/>
            <family val="2"/>
            <charset val="186"/>
          </rPr>
          <t>User:</t>
        </r>
        <r>
          <rPr>
            <sz val="9"/>
            <color indexed="81"/>
            <rFont val="Tahoma"/>
            <family val="2"/>
            <charset val="186"/>
          </rPr>
          <t xml:space="preserve">
bija 10</t>
        </r>
      </text>
    </comment>
    <comment ref="H123" authorId="0" shapeId="0" xr:uid="{00000000-0006-0000-0000-0000FE000000}">
      <text>
        <r>
          <rPr>
            <b/>
            <sz val="9"/>
            <color indexed="81"/>
            <rFont val="Tahoma"/>
            <family val="2"/>
            <charset val="186"/>
          </rPr>
          <t>User:
bija 66</t>
        </r>
        <r>
          <rPr>
            <sz val="9"/>
            <color indexed="81"/>
            <rFont val="Tahoma"/>
            <family val="2"/>
            <charset val="186"/>
          </rPr>
          <t xml:space="preserve">
nodrošinās 
gr.dz bez apr. -8-&gt;0, 
DAC-23, 
spec.darbn-20-&gt;10
pirks 
apr. māj-10 p, 
īsl.apr.-3 p
gr dz - līdz 10 vietām/p
spec darbn līdz 25 vietām</t>
        </r>
      </text>
    </comment>
    <comment ref="N123" authorId="0" shapeId="0" xr:uid="{00000000-0006-0000-0000-0000FF000000}">
      <text>
        <r>
          <rPr>
            <b/>
            <sz val="9"/>
            <color indexed="81"/>
            <rFont val="Tahoma"/>
            <family val="2"/>
            <charset val="186"/>
          </rPr>
          <t>User:</t>
        </r>
        <r>
          <rPr>
            <sz val="9"/>
            <color indexed="81"/>
            <rFont val="Tahoma"/>
            <family val="2"/>
            <charset val="186"/>
          </rPr>
          <t xml:space="preserve">
bija apvienots un 66</t>
        </r>
      </text>
    </comment>
    <comment ref="O124" authorId="1" shapeId="0" xr:uid="{00000000-0006-0000-0000-000000010000}">
      <text>
        <r>
          <rPr>
            <b/>
            <sz val="9"/>
            <color indexed="81"/>
            <rFont val="Tahoma"/>
            <family val="2"/>
          </rPr>
          <t>Inga:</t>
        </r>
        <r>
          <rPr>
            <sz val="9"/>
            <color indexed="81"/>
            <rFont val="Tahoma"/>
            <family val="2"/>
          </rPr>
          <t xml:space="preserve">
bija gr dziv. 8 (4+4), no kā atsakās</t>
        </r>
      </text>
    </comment>
    <comment ref="P124" authorId="1" shapeId="0" xr:uid="{00000000-0006-0000-0000-000001010000}">
      <text>
        <r>
          <rPr>
            <b/>
            <sz val="9"/>
            <color indexed="81"/>
            <rFont val="Tahoma"/>
            <family val="2"/>
          </rPr>
          <t>Inga:</t>
        </r>
        <r>
          <rPr>
            <sz val="9"/>
            <color indexed="81"/>
            <rFont val="Tahoma"/>
            <family val="2"/>
          </rPr>
          <t xml:space="preserve">
bija 8, no kā atsakās</t>
        </r>
      </text>
    </comment>
    <comment ref="Q124" authorId="1" shapeId="0" xr:uid="{00000000-0006-0000-0000-000002010000}">
      <text>
        <r>
          <rPr>
            <b/>
            <sz val="9"/>
            <color indexed="81"/>
            <rFont val="Tahoma"/>
            <family val="2"/>
          </rPr>
          <t>Inga:</t>
        </r>
        <r>
          <rPr>
            <sz val="9"/>
            <color indexed="81"/>
            <rFont val="Tahoma"/>
            <family val="2"/>
          </rPr>
          <t xml:space="preserve">
bija 8, no kā atsakās</t>
        </r>
      </text>
    </comment>
    <comment ref="J125" authorId="0" shapeId="0" xr:uid="{00000000-0006-0000-0000-000009010000}">
      <text>
        <r>
          <rPr>
            <b/>
            <sz val="9"/>
            <color indexed="81"/>
            <rFont val="Tahoma"/>
            <family val="2"/>
            <charset val="186"/>
          </rPr>
          <t>User:</t>
        </r>
        <r>
          <rPr>
            <sz val="9"/>
            <color indexed="81"/>
            <rFont val="Tahoma"/>
            <family val="2"/>
            <charset val="186"/>
          </rPr>
          <t xml:space="preserve">
pašv pērk 4 vietas</t>
        </r>
      </text>
    </comment>
    <comment ref="O126" authorId="0" shapeId="0" xr:uid="{00000000-0006-0000-0000-00000A010000}">
      <text>
        <r>
          <rPr>
            <b/>
            <sz val="9"/>
            <color indexed="81"/>
            <rFont val="Tahoma"/>
            <family val="2"/>
            <charset val="186"/>
          </rPr>
          <t>User:</t>
        </r>
        <r>
          <rPr>
            <sz val="9"/>
            <color indexed="81"/>
            <rFont val="Tahoma"/>
            <family val="2"/>
            <charset val="186"/>
          </rPr>
          <t xml:space="preserve">
Bija kopskaits par visām 3 vietām - 35, 
(10+10+15)
bija 10, no kā atsakās</t>
        </r>
      </text>
    </comment>
    <comment ref="P126" authorId="0" shapeId="0" xr:uid="{00000000-0006-0000-0000-00000B010000}">
      <text>
        <r>
          <rPr>
            <b/>
            <sz val="9"/>
            <color indexed="81"/>
            <rFont val="Tahoma"/>
            <family val="2"/>
            <charset val="186"/>
          </rPr>
          <t>User:</t>
        </r>
        <r>
          <rPr>
            <sz val="9"/>
            <color indexed="81"/>
            <rFont val="Tahoma"/>
            <family val="2"/>
            <charset val="186"/>
          </rPr>
          <t xml:space="preserve">
bija kopskaits 25, jābūt 7
bija 7, no kā atsakās</t>
        </r>
      </text>
    </comment>
    <comment ref="Q126" authorId="0" shapeId="0" xr:uid="{00000000-0006-0000-0000-00000C010000}">
      <text>
        <r>
          <rPr>
            <b/>
            <sz val="9"/>
            <color indexed="81"/>
            <rFont val="Tahoma"/>
            <family val="2"/>
            <charset val="186"/>
          </rPr>
          <t>User:</t>
        </r>
        <r>
          <rPr>
            <sz val="9"/>
            <color indexed="81"/>
            <rFont val="Tahoma"/>
            <family val="2"/>
            <charset val="186"/>
          </rPr>
          <t xml:space="preserve">
bija kopsakits 25, bet vajag 7
bija 7, no kā atsakās</t>
        </r>
      </text>
    </comment>
    <comment ref="O127" authorId="1" shapeId="0" xr:uid="{00000000-0006-0000-0000-00000D010000}">
      <text>
        <r>
          <rPr>
            <b/>
            <sz val="9"/>
            <color indexed="81"/>
            <rFont val="Tahoma"/>
            <family val="2"/>
          </rPr>
          <t>Inga:</t>
        </r>
        <r>
          <rPr>
            <sz val="9"/>
            <color indexed="81"/>
            <rFont val="Tahoma"/>
            <family val="2"/>
          </rPr>
          <t xml:space="preserve">
bija 15, no kā atsakās</t>
        </r>
      </text>
    </comment>
    <comment ref="P127" authorId="1" shapeId="0" xr:uid="{00000000-0006-0000-0000-00000E010000}">
      <text>
        <r>
          <rPr>
            <b/>
            <sz val="9"/>
            <color indexed="81"/>
            <rFont val="Tahoma"/>
            <family val="2"/>
          </rPr>
          <t>Inga:</t>
        </r>
        <r>
          <rPr>
            <sz val="9"/>
            <color indexed="81"/>
            <rFont val="Tahoma"/>
            <family val="2"/>
          </rPr>
          <t xml:space="preserve">
bija 10, no kā atsakās</t>
        </r>
      </text>
    </comment>
    <comment ref="Q127" authorId="1" shapeId="0" xr:uid="{00000000-0006-0000-0000-00000F010000}">
      <text>
        <r>
          <rPr>
            <b/>
            <sz val="9"/>
            <color indexed="81"/>
            <rFont val="Tahoma"/>
            <family val="2"/>
          </rPr>
          <t>Inga:</t>
        </r>
        <r>
          <rPr>
            <sz val="9"/>
            <color indexed="81"/>
            <rFont val="Tahoma"/>
            <family val="2"/>
          </rPr>
          <t xml:space="preserve">
bija 10, no kā atsakās</t>
        </r>
      </text>
    </comment>
    <comment ref="E129" authorId="0" shapeId="0" xr:uid="{00000000-0006-0000-0000-000016010000}">
      <text>
        <r>
          <rPr>
            <b/>
            <sz val="9"/>
            <color indexed="81"/>
            <rFont val="Tahoma"/>
            <family val="2"/>
            <charset val="186"/>
          </rPr>
          <t>User:</t>
        </r>
        <r>
          <rPr>
            <sz val="9"/>
            <color indexed="81"/>
            <rFont val="Tahoma"/>
            <family val="2"/>
            <charset val="186"/>
          </rPr>
          <t xml:space="preserve">
VSAC „Kurzeme” filiāle „Veģi”  - kl skaits
Nav zināms:
Talsu novada pašvaldības iestāde "Pansionāts Lauciene" 
IK „Ārlavas pansija”
Latvijas Sarkanā Krusta Sociālās aprūpes centrs „Stūrīši”
Sabiles aprūpes biedrība „Kalme”</t>
        </r>
      </text>
    </comment>
    <comment ref="F129" authorId="0" shapeId="0" xr:uid="{00000000-0006-0000-0000-000017010000}">
      <text>
        <r>
          <rPr>
            <b/>
            <sz val="9"/>
            <color indexed="81"/>
            <rFont val="Tahoma"/>
            <family val="2"/>
            <charset val="186"/>
          </rPr>
          <t xml:space="preserve">User:
Veģos izvērtēti 7
</t>
        </r>
        <r>
          <rPr>
            <sz val="9"/>
            <color indexed="81"/>
            <rFont val="Tahoma"/>
            <family val="2"/>
            <charset val="186"/>
          </rPr>
          <t xml:space="preserve">
Pēc pašv piederības
Veģi 3
Dundaga 10
Gudenieki 1
arī citos PR - vēl kāds</t>
        </r>
      </text>
    </comment>
    <comment ref="H130" authorId="0" shapeId="0" xr:uid="{00000000-0006-0000-0000-000018010000}">
      <text>
        <r>
          <rPr>
            <b/>
            <sz val="9"/>
            <color indexed="81"/>
            <rFont val="Tahoma"/>
            <family val="2"/>
            <charset val="186"/>
          </rPr>
          <t>User:</t>
        </r>
        <r>
          <rPr>
            <sz val="9"/>
            <color indexed="81"/>
            <rFont val="Tahoma"/>
            <family val="2"/>
            <charset val="186"/>
          </rPr>
          <t xml:space="preserve">
10 b - apr pakalp
34 b - soc.reh. pakalp
10 b - atelp br pakalp</t>
        </r>
      </text>
    </comment>
    <comment ref="N130" authorId="0" shapeId="0" xr:uid="{00000000-0006-0000-0000-000019010000}">
      <text>
        <r>
          <rPr>
            <b/>
            <sz val="9"/>
            <color indexed="81"/>
            <rFont val="Tahoma"/>
            <family val="2"/>
            <charset val="186"/>
          </rPr>
          <t>User:</t>
        </r>
        <r>
          <rPr>
            <sz val="9"/>
            <color indexed="81"/>
            <rFont val="Tahoma"/>
            <family val="2"/>
            <charset val="186"/>
          </rPr>
          <t xml:space="preserve">
46 - ar snieuma rezervi</t>
        </r>
      </text>
    </comment>
    <comment ref="E133" authorId="3" shapeId="0" xr:uid="{00000000-0006-0000-0000-00001A010000}">
      <text>
        <r>
          <rPr>
            <b/>
            <sz val="9"/>
            <color indexed="81"/>
            <rFont val="Tahoma"/>
            <family val="2"/>
            <charset val="186"/>
          </rPr>
          <t>Administrator:</t>
        </r>
        <r>
          <rPr>
            <sz val="9"/>
            <color indexed="81"/>
            <rFont val="Tahoma"/>
            <family val="2"/>
            <charset val="186"/>
          </rPr>
          <t xml:space="preserve">
31.12.2016.
2018.g.martā bija 6 bērni un 1 pilngadīgais</t>
        </r>
      </text>
    </comment>
    <comment ref="F133" authorId="3" shapeId="0" xr:uid="{00000000-0006-0000-0000-00001B010000}">
      <text>
        <r>
          <rPr>
            <b/>
            <sz val="9"/>
            <color indexed="81"/>
            <rFont val="Tahoma"/>
            <family val="2"/>
            <charset val="186"/>
          </rPr>
          <t>Administrator:</t>
        </r>
        <r>
          <rPr>
            <sz val="9"/>
            <color indexed="81"/>
            <rFont val="Tahoma"/>
            <family val="2"/>
            <charset val="186"/>
          </rPr>
          <t xml:space="preserve">
Strazde - 10;
Pēc pašv piederības izvert
fil.Liepāja - 3</t>
        </r>
      </text>
    </comment>
    <comment ref="N133" authorId="0" shapeId="0" xr:uid="{00000000-0006-0000-0000-00001C010000}">
      <text>
        <r>
          <rPr>
            <b/>
            <sz val="9"/>
            <color indexed="81"/>
            <rFont val="Tahoma"/>
            <family val="2"/>
            <charset val="186"/>
          </rPr>
          <t>User:</t>
        </r>
        <r>
          <rPr>
            <sz val="9"/>
            <color indexed="81"/>
            <rFont val="Tahoma"/>
            <family val="2"/>
            <charset val="186"/>
          </rPr>
          <t xml:space="preserve">
te bija 6, bet jābūt ciparam 0, jo JM nav SBSP</t>
        </r>
      </text>
    </comment>
    <comment ref="P133" authorId="1" shapeId="0" xr:uid="{00000000-0006-0000-0000-00001D010000}">
      <text>
        <r>
          <rPr>
            <b/>
            <sz val="9"/>
            <color indexed="81"/>
            <rFont val="Tahoma"/>
            <family val="2"/>
          </rPr>
          <t>Inga:</t>
        </r>
        <r>
          <rPr>
            <sz val="9"/>
            <color indexed="81"/>
            <rFont val="Tahoma"/>
            <family val="2"/>
          </rPr>
          <t xml:space="preserve">
bija 3, no kā atsakās</t>
        </r>
      </text>
    </comment>
    <comment ref="Q133" authorId="1" shapeId="0" xr:uid="{00000000-0006-0000-0000-00001E010000}">
      <text>
        <r>
          <rPr>
            <b/>
            <sz val="9"/>
            <color indexed="81"/>
            <rFont val="Tahoma"/>
            <family val="2"/>
          </rPr>
          <t>Inga:</t>
        </r>
        <r>
          <rPr>
            <sz val="9"/>
            <color indexed="81"/>
            <rFont val="Tahoma"/>
            <family val="2"/>
          </rPr>
          <t xml:space="preserve">
bija 3, no kā atsakās</t>
        </r>
      </text>
    </comment>
    <comment ref="Y133" authorId="1" shapeId="0" xr:uid="{00000000-0006-0000-0000-00001F010000}">
      <text>
        <r>
          <rPr>
            <b/>
            <sz val="9"/>
            <color indexed="81"/>
            <rFont val="Tahoma"/>
            <family val="2"/>
          </rPr>
          <t>Inga:</t>
        </r>
        <r>
          <rPr>
            <sz val="9"/>
            <color indexed="81"/>
            <rFont val="Tahoma"/>
            <family val="2"/>
          </rPr>
          <t xml:space="preserve">
bija 30182,91Eur</t>
        </r>
      </text>
    </comment>
    <comment ref="Z133" authorId="1" shapeId="0" xr:uid="{00000000-0006-0000-0000-000020010000}">
      <text>
        <r>
          <rPr>
            <b/>
            <sz val="9"/>
            <color indexed="81"/>
            <rFont val="Tahoma"/>
            <family val="2"/>
          </rPr>
          <t>Inga:</t>
        </r>
        <r>
          <rPr>
            <sz val="9"/>
            <color indexed="81"/>
            <rFont val="Tahoma"/>
            <family val="2"/>
          </rPr>
          <t xml:space="preserve">
bija 25665,47Eur</t>
        </r>
      </text>
    </comment>
    <comment ref="AA133" authorId="1" shapeId="0" xr:uid="{00000000-0006-0000-0000-000021010000}">
      <text>
        <r>
          <rPr>
            <b/>
            <sz val="9"/>
            <color indexed="81"/>
            <rFont val="Tahoma"/>
            <family val="2"/>
          </rPr>
          <t>Inga:</t>
        </r>
        <r>
          <rPr>
            <sz val="9"/>
            <color indexed="81"/>
            <rFont val="Tahoma"/>
            <family val="2"/>
          </rPr>
          <t xml:space="preserve">
bija 4527,44Eur</t>
        </r>
      </text>
    </comment>
    <comment ref="I134" authorId="3" shapeId="0" xr:uid="{00000000-0006-0000-0000-000026010000}">
      <text>
        <r>
          <rPr>
            <b/>
            <sz val="9"/>
            <color indexed="81"/>
            <rFont val="Tahoma"/>
            <family val="2"/>
            <charset val="186"/>
          </rPr>
          <t>Administrator:</t>
        </r>
        <r>
          <rPr>
            <sz val="9"/>
            <color indexed="81"/>
            <rFont val="Tahoma"/>
            <family val="2"/>
            <charset val="186"/>
          </rPr>
          <t xml:space="preserve">
Pēc 2016.gada pārskata Talsu novadā ir 9 audžuģimenes</t>
        </r>
      </text>
    </comment>
    <comment ref="L134" authorId="0" shapeId="0" xr:uid="{00000000-0006-0000-0000-000027010000}">
      <text>
        <r>
          <rPr>
            <b/>
            <sz val="9"/>
            <color indexed="81"/>
            <rFont val="Tahoma"/>
            <family val="2"/>
            <charset val="186"/>
          </rPr>
          <t>User:</t>
        </r>
        <r>
          <rPr>
            <sz val="9"/>
            <color indexed="81"/>
            <rFont val="Tahoma"/>
            <family val="2"/>
            <charset val="186"/>
          </rPr>
          <t xml:space="preserve">
visos BSAC esošie Talsu novada bērni</t>
        </r>
      </text>
    </comment>
    <comment ref="H135" authorId="0" shapeId="0" xr:uid="{00000000-0006-0000-0000-000028010000}">
      <text>
        <r>
          <rPr>
            <b/>
            <sz val="9"/>
            <color indexed="81"/>
            <rFont val="Tahoma"/>
            <family val="2"/>
            <charset val="186"/>
          </rPr>
          <t>User:</t>
        </r>
        <r>
          <rPr>
            <sz val="9"/>
            <color indexed="81"/>
            <rFont val="Tahoma"/>
            <family val="2"/>
            <charset val="186"/>
          </rPr>
          <t xml:space="preserve">
pirks
kons- 1 p, 
DAC bez apr - 2 pers</t>
        </r>
      </text>
    </comment>
    <comment ref="E136" authorId="0" shapeId="0" xr:uid="{00000000-0006-0000-0000-000029010000}">
      <text>
        <r>
          <rPr>
            <b/>
            <sz val="9"/>
            <color indexed="81"/>
            <rFont val="Tahoma"/>
            <family val="2"/>
            <charset val="186"/>
          </rPr>
          <t>User:</t>
        </r>
        <r>
          <rPr>
            <sz val="9"/>
            <color indexed="81"/>
            <rFont val="Tahoma"/>
            <family val="2"/>
            <charset val="186"/>
          </rPr>
          <t xml:space="preserve">
Vaiņodes novada Sociālā dienesta Sociālā atbalsta centrs „Vaiņode”</t>
        </r>
      </text>
    </comment>
    <comment ref="H137" authorId="0" shapeId="0" xr:uid="{00000000-0006-0000-0000-00002A010000}">
      <text>
        <r>
          <rPr>
            <b/>
            <sz val="9"/>
            <color indexed="81"/>
            <rFont val="Tahoma"/>
            <family val="2"/>
            <charset val="186"/>
          </rPr>
          <t>User:</t>
        </r>
        <r>
          <rPr>
            <sz val="9"/>
            <color indexed="81"/>
            <rFont val="Tahoma"/>
            <family val="2"/>
            <charset val="186"/>
          </rPr>
          <t xml:space="preserve">
2 b - soc.reh. pakalp</t>
        </r>
      </text>
    </comment>
    <comment ref="E138" authorId="0" shapeId="0" xr:uid="{00000000-0006-0000-0000-00002B010000}">
      <text>
        <r>
          <rPr>
            <b/>
            <sz val="9"/>
            <color indexed="81"/>
            <rFont val="Tahoma"/>
            <family val="2"/>
            <charset val="186"/>
          </rPr>
          <t>User:</t>
        </r>
        <r>
          <rPr>
            <sz val="9"/>
            <color indexed="81"/>
            <rFont val="Tahoma"/>
            <family val="2"/>
            <charset val="186"/>
          </rPr>
          <t xml:space="preserve">
Pašvaldības teriotorijā nav BSAC </t>
        </r>
      </text>
    </comment>
    <comment ref="G139" authorId="0" shapeId="0" xr:uid="{00000000-0006-0000-0000-00002C010000}">
      <text>
        <r>
          <rPr>
            <b/>
            <sz val="9"/>
            <color indexed="81"/>
            <rFont val="Tahoma"/>
            <family val="2"/>
            <charset val="186"/>
          </rPr>
          <t>User:</t>
        </r>
        <r>
          <rPr>
            <sz val="9"/>
            <color indexed="81"/>
            <rFont val="Tahoma"/>
            <family val="2"/>
            <charset val="186"/>
          </rPr>
          <t xml:space="preserve">
papildus iesniegumi - PP e-p 15.08.2017 
12 pers ar  GRT</t>
        </r>
      </text>
    </comment>
    <comment ref="H139" authorId="0" shapeId="0" xr:uid="{00000000-0006-0000-0000-00002D010000}">
      <text>
        <r>
          <rPr>
            <b/>
            <sz val="9"/>
            <color indexed="81"/>
            <rFont val="Tahoma"/>
            <family val="2"/>
            <charset val="186"/>
          </rPr>
          <t>User:</t>
        </r>
        <r>
          <rPr>
            <sz val="9"/>
            <color indexed="81"/>
            <rFont val="Tahoma"/>
            <family val="2"/>
            <charset val="186"/>
          </rPr>
          <t xml:space="preserve">
nodrošinās 
DAC - 40 pers., 
aprūpe mājās - 4 pers 
pirks
īslaic apr - 5 pers, 
individ konsult - 15 pers., 
atb gr - 10 pers</t>
        </r>
      </text>
    </comment>
    <comment ref="P139" authorId="0" shapeId="0" xr:uid="{00000000-0006-0000-0000-00002E010000}">
      <text>
        <r>
          <rPr>
            <b/>
            <sz val="9"/>
            <color indexed="81"/>
            <rFont val="Tahoma"/>
            <family val="2"/>
            <charset val="186"/>
          </rPr>
          <t>User:</t>
        </r>
        <r>
          <rPr>
            <sz val="9"/>
            <color indexed="81"/>
            <rFont val="Tahoma"/>
            <family val="2"/>
            <charset val="186"/>
          </rPr>
          <t xml:space="preserve">
Bija 40, atbilstoši Ventspils Kristīnes noradītajam
Tad Ventspils prasīja koriģēt uz 30</t>
        </r>
      </text>
    </comment>
    <comment ref="Q139" authorId="0" shapeId="0" xr:uid="{00000000-0006-0000-0000-00002F010000}">
      <text>
        <r>
          <rPr>
            <b/>
            <sz val="9"/>
            <color indexed="81"/>
            <rFont val="Tahoma"/>
            <family val="2"/>
            <charset val="186"/>
          </rPr>
          <t>User:</t>
        </r>
        <r>
          <rPr>
            <sz val="9"/>
            <color indexed="81"/>
            <rFont val="Tahoma"/>
            <family val="2"/>
            <charset val="186"/>
          </rPr>
          <t xml:space="preserve">
Bija 40, atbilstoši Ventspils Kristīnes noradītajam
Tad Ventspils prasīja koriģēt uz 30</t>
        </r>
      </text>
    </comment>
    <comment ref="X139" authorId="0" shapeId="0" xr:uid="{00000000-0006-0000-0000-000030010000}">
      <text>
        <r>
          <rPr>
            <b/>
            <sz val="9"/>
            <color indexed="81"/>
            <rFont val="Tahoma"/>
            <family val="2"/>
            <charset val="186"/>
          </rPr>
          <t>User:</t>
        </r>
        <r>
          <rPr>
            <sz val="9"/>
            <color indexed="81"/>
            <rFont val="Tahoma"/>
            <family val="2"/>
            <charset val="186"/>
          </rPr>
          <t xml:space="preserve">
Ventspils novadam</t>
        </r>
      </text>
    </comment>
    <comment ref="I141" authorId="3" shapeId="0" xr:uid="{00000000-0006-0000-0000-000031010000}">
      <text>
        <r>
          <rPr>
            <b/>
            <sz val="9"/>
            <color indexed="81"/>
            <rFont val="Tahoma"/>
            <family val="2"/>
            <charset val="186"/>
          </rPr>
          <t>Administrator:</t>
        </r>
        <r>
          <rPr>
            <sz val="9"/>
            <color indexed="81"/>
            <rFont val="Tahoma"/>
            <family val="2"/>
            <charset val="186"/>
          </rPr>
          <t xml:space="preserve">
Reģistrā drošības poga nav izdalīta</t>
        </r>
      </text>
    </comment>
    <comment ref="J142" authorId="0" shapeId="0" xr:uid="{00000000-0006-0000-0000-000032010000}">
      <text>
        <r>
          <rPr>
            <b/>
            <sz val="9"/>
            <color indexed="81"/>
            <rFont val="Tahoma"/>
            <family val="2"/>
            <charset val="186"/>
          </rPr>
          <t>User:</t>
        </r>
        <r>
          <rPr>
            <sz val="9"/>
            <color indexed="81"/>
            <rFont val="Tahoma"/>
            <family val="2"/>
            <charset val="186"/>
          </rPr>
          <t xml:space="preserve">
aptuveni 5 pilngad un 15 bērni</t>
        </r>
      </text>
    </comment>
    <comment ref="K142" authorId="0" shapeId="0" xr:uid="{00000000-0006-0000-0000-000033010000}">
      <text>
        <r>
          <rPr>
            <b/>
            <sz val="9"/>
            <color indexed="81"/>
            <rFont val="Tahoma"/>
            <family val="2"/>
            <charset val="186"/>
          </rPr>
          <t>User:</t>
        </r>
        <r>
          <rPr>
            <sz val="9"/>
            <color indexed="81"/>
            <rFont val="Tahoma"/>
            <family val="2"/>
            <charset val="186"/>
          </rPr>
          <t xml:space="preserve">
25 pilngad un 75 b vidēji gadā</t>
        </r>
      </text>
    </comment>
    <comment ref="E149" authorId="0" shapeId="0" xr:uid="{00000000-0006-0000-0000-000034010000}">
      <text>
        <r>
          <rPr>
            <b/>
            <sz val="9"/>
            <color indexed="81"/>
            <rFont val="Tahoma"/>
            <family val="2"/>
            <charset val="186"/>
          </rPr>
          <t>User:</t>
        </r>
        <r>
          <rPr>
            <sz val="9"/>
            <color indexed="81"/>
            <rFont val="Tahoma"/>
            <family val="2"/>
            <charset val="186"/>
          </rPr>
          <t xml:space="preserve">
Ventspils sociālās aprūpes nams „Selga” 
Biedrības „Latvijas Samariešu apvienība” Sociālās aprūpes centrs „Vēji”</t>
        </r>
      </text>
    </comment>
    <comment ref="F149" authorId="0" shapeId="0" xr:uid="{00000000-0006-0000-0000-000035010000}">
      <text>
        <r>
          <rPr>
            <b/>
            <sz val="9"/>
            <color indexed="81"/>
            <rFont val="Tahoma"/>
            <family val="2"/>
            <charset val="186"/>
          </rPr>
          <t>User:</t>
        </r>
        <r>
          <rPr>
            <sz val="9"/>
            <color indexed="81"/>
            <rFont val="Tahoma"/>
            <family val="2"/>
            <charset val="186"/>
          </rPr>
          <t xml:space="preserve">
pēc pašv. Piederības izvērt - 
fil Iļģi 3
fil Aizvīķi - 4 un fil Gudenieki 1</t>
        </r>
      </text>
    </comment>
    <comment ref="G150" authorId="0" shapeId="0" xr:uid="{00000000-0006-0000-0000-000036010000}">
      <text>
        <r>
          <rPr>
            <b/>
            <sz val="9"/>
            <color indexed="81"/>
            <rFont val="Tahoma"/>
            <family val="2"/>
            <charset val="186"/>
          </rPr>
          <t>User:</t>
        </r>
        <r>
          <rPr>
            <sz val="9"/>
            <color indexed="81"/>
            <rFont val="Tahoma"/>
            <family val="2"/>
            <charset val="186"/>
          </rPr>
          <t xml:space="preserve">
papildus iesniegumi - PP e-p 15.08.2017 
18 b ar FT</t>
        </r>
      </text>
    </comment>
    <comment ref="H150" authorId="0" shapeId="0" xr:uid="{00000000-0006-0000-0000-000037010000}">
      <text>
        <r>
          <rPr>
            <b/>
            <sz val="9"/>
            <color indexed="81"/>
            <rFont val="Tahoma"/>
            <family val="2"/>
            <charset val="186"/>
          </rPr>
          <t>User:</t>
        </r>
        <r>
          <rPr>
            <sz val="9"/>
            <color indexed="81"/>
            <rFont val="Tahoma"/>
            <family val="2"/>
            <charset val="186"/>
          </rPr>
          <t xml:space="preserve">
4 b - apr pakalp
33 b - soc.reh. pakalp
55 b - dac (bērniem)
10 b - atelpas br pakalp</t>
        </r>
      </text>
    </comment>
    <comment ref="P150" authorId="0" shapeId="0" xr:uid="{00000000-0006-0000-0000-000038010000}">
      <text>
        <r>
          <rPr>
            <b/>
            <sz val="9"/>
            <color indexed="81"/>
            <rFont val="Tahoma"/>
            <family val="2"/>
            <charset val="186"/>
          </rPr>
          <t>User:</t>
        </r>
        <r>
          <rPr>
            <sz val="9"/>
            <color indexed="81"/>
            <rFont val="Tahoma"/>
            <family val="2"/>
            <charset val="186"/>
          </rPr>
          <t xml:space="preserve">
Bija 55, atbilstoši Ventspils Kristīnes noradītajam
Tad Ventspils prasīja koriģēt uz 20
tel.sarunā 23.08.2018. - </t>
        </r>
        <r>
          <rPr>
            <b/>
            <sz val="9"/>
            <color indexed="81"/>
            <rFont val="Tahoma"/>
            <family val="2"/>
          </rPr>
          <t>ka vismaz 5 telpas no visām telpām (neskaitot koptelpas un koridorus) būs bērnu DAC daļa</t>
        </r>
      </text>
    </comment>
    <comment ref="Q150" authorId="0" shapeId="0" xr:uid="{00000000-0006-0000-0000-000039010000}">
      <text>
        <r>
          <rPr>
            <b/>
            <sz val="9"/>
            <color indexed="81"/>
            <rFont val="Tahoma"/>
            <family val="2"/>
            <charset val="186"/>
          </rPr>
          <t>User:</t>
        </r>
        <r>
          <rPr>
            <sz val="9"/>
            <color indexed="81"/>
            <rFont val="Tahoma"/>
            <family val="2"/>
            <charset val="186"/>
          </rPr>
          <t xml:space="preserve">
Bija 55, atbilstoši Ventspils Kristīnes noradītajam
Tad Ventspils prasīja koriģēt uz 20</t>
        </r>
      </text>
    </comment>
    <comment ref="X150" authorId="0" shapeId="0" xr:uid="{00000000-0006-0000-0000-00003A010000}">
      <text>
        <r>
          <rPr>
            <b/>
            <sz val="9"/>
            <color indexed="81"/>
            <rFont val="Tahoma"/>
            <family val="2"/>
            <charset val="186"/>
          </rPr>
          <t>User:</t>
        </r>
        <r>
          <rPr>
            <sz val="9"/>
            <color indexed="81"/>
            <rFont val="Tahoma"/>
            <family val="2"/>
            <charset val="186"/>
          </rPr>
          <t xml:space="preserve">
Ventspils novadam</t>
        </r>
      </text>
    </comment>
    <comment ref="J153" authorId="0" shapeId="0" xr:uid="{00000000-0006-0000-0000-00003B010000}">
      <text>
        <r>
          <rPr>
            <b/>
            <sz val="9"/>
            <color indexed="81"/>
            <rFont val="Tahoma"/>
            <family val="2"/>
            <charset val="186"/>
          </rPr>
          <t>User:</t>
        </r>
        <r>
          <rPr>
            <sz val="9"/>
            <color indexed="81"/>
            <rFont val="Tahoma"/>
            <family val="2"/>
            <charset val="186"/>
          </rPr>
          <t xml:space="preserve">
aptuveni 5 pilngad un 15 bērni</t>
        </r>
      </text>
    </comment>
    <comment ref="K153" authorId="0" shapeId="0" xr:uid="{00000000-0006-0000-0000-00003C010000}">
      <text>
        <r>
          <rPr>
            <b/>
            <sz val="9"/>
            <color indexed="81"/>
            <rFont val="Tahoma"/>
            <family val="2"/>
            <charset val="186"/>
          </rPr>
          <t>User:</t>
        </r>
        <r>
          <rPr>
            <sz val="9"/>
            <color indexed="81"/>
            <rFont val="Tahoma"/>
            <family val="2"/>
            <charset val="186"/>
          </rPr>
          <t xml:space="preserve">
25 pilngad un 75 b vidēji gadā</t>
        </r>
      </text>
    </comment>
    <comment ref="E155" authorId="0" shapeId="0" xr:uid="{00000000-0006-0000-0000-00003D010000}">
      <text>
        <r>
          <rPr>
            <b/>
            <sz val="9"/>
            <color indexed="81"/>
            <rFont val="Tahoma"/>
            <family val="2"/>
            <charset val="186"/>
          </rPr>
          <t>User:</t>
        </r>
        <r>
          <rPr>
            <sz val="9"/>
            <color indexed="81"/>
            <rFont val="Tahoma"/>
            <family val="2"/>
            <charset val="186"/>
          </rPr>
          <t xml:space="preserve">
Ventspils sociālās aprūpes nams „Selga”
bērnu nodaļa- 
31.12.2016.
2018.gda aprīlī ir 16 b</t>
        </r>
      </text>
    </comment>
    <comment ref="F155" authorId="3" shapeId="0" xr:uid="{00000000-0006-0000-0000-00003E010000}">
      <text>
        <r>
          <rPr>
            <b/>
            <sz val="9"/>
            <color indexed="81"/>
            <rFont val="Tahoma"/>
            <family val="2"/>
            <charset val="186"/>
          </rPr>
          <t>Administrator:</t>
        </r>
        <r>
          <rPr>
            <sz val="9"/>
            <color indexed="81"/>
            <rFont val="Tahoma"/>
            <family val="2"/>
            <charset val="186"/>
          </rPr>
          <t xml:space="preserve">
Selga - 24;
pēc pašv pieder izvert 
fil.Liepāja - 6</t>
        </r>
      </text>
    </comment>
    <comment ref="I155" authorId="0" shapeId="0" xr:uid="{00000000-0006-0000-0000-00003F010000}">
      <text>
        <r>
          <rPr>
            <b/>
            <sz val="9"/>
            <color indexed="81"/>
            <rFont val="Tahoma"/>
            <family val="2"/>
            <charset val="186"/>
          </rPr>
          <t>User:</t>
        </r>
        <r>
          <rPr>
            <sz val="9"/>
            <color indexed="81"/>
            <rFont val="Tahoma"/>
            <family val="2"/>
            <charset val="186"/>
          </rPr>
          <t xml:space="preserve">
Pēc 2016. gada pārskata, 2016.gadā  nodibinātas 6 aizbildnības, apstiprinātas 10 adopcijas, audžuģimenes statuss piešķirts 1 ģimenei, 4 bērni ievietoti audžuģimenēs</t>
        </r>
      </text>
    </comment>
    <comment ref="J155" authorId="0" shapeId="0" xr:uid="{00000000-0006-0000-0000-000040010000}">
      <text>
        <r>
          <rPr>
            <b/>
            <sz val="9"/>
            <color indexed="81"/>
            <rFont val="Tahoma"/>
            <family val="2"/>
            <charset val="186"/>
          </rPr>
          <t>User:</t>
        </r>
        <r>
          <rPr>
            <sz val="9"/>
            <color indexed="81"/>
            <rFont val="Tahoma"/>
            <family val="2"/>
            <charset val="186"/>
          </rPr>
          <t xml:space="preserve">
63 aizbildņi
11 audžuģiemens</t>
        </r>
      </text>
    </comment>
    <comment ref="K155" authorId="0" shapeId="0" xr:uid="{00000000-0006-0000-0000-000041010000}">
      <text>
        <r>
          <rPr>
            <b/>
            <sz val="9"/>
            <color indexed="81"/>
            <rFont val="Tahoma"/>
            <family val="2"/>
            <charset val="186"/>
          </rPr>
          <t>User:</t>
        </r>
        <r>
          <rPr>
            <sz val="9"/>
            <color indexed="81"/>
            <rFont val="Tahoma"/>
            <family val="2"/>
            <charset val="186"/>
          </rPr>
          <t xml:space="preserve">
74 aibildnībā un 22 audžuģimenēs</t>
        </r>
      </text>
    </comment>
    <comment ref="S155" authorId="2" shapeId="0" xr:uid="{4EEAA712-C450-4DFD-ADF0-936B3503DC77}">
      <text>
        <r>
          <rPr>
            <b/>
            <sz val="9"/>
            <color indexed="81"/>
            <rFont val="Tahoma"/>
            <charset val="1"/>
          </rPr>
          <t>Sandra:</t>
        </r>
        <r>
          <rPr>
            <sz val="9"/>
            <color indexed="81"/>
            <rFont val="Tahoma"/>
            <charset val="1"/>
          </rPr>
          <t xml:space="preserve">
Adrese no Vitolu ielas 21, Ventspils, pieņemts ar 21.01.2021. lēmumu Nr. 18</t>
        </r>
      </text>
    </comment>
    <comment ref="V155" authorId="0" shapeId="0" xr:uid="{00000000-0006-0000-0000-000042010000}">
      <text>
        <r>
          <rPr>
            <b/>
            <sz val="9"/>
            <color indexed="81"/>
            <rFont val="Tahoma"/>
            <family val="2"/>
            <charset val="186"/>
          </rPr>
          <t>User:</t>
        </r>
        <r>
          <rPr>
            <sz val="9"/>
            <color indexed="81"/>
            <rFont val="Tahoma"/>
            <family val="2"/>
            <charset val="186"/>
          </rPr>
          <t xml:space="preserve">
nākotnē varētu tikt izmantots audžuģimeņu vajadzībām</t>
        </r>
      </text>
    </comment>
    <comment ref="G158" authorId="0" shapeId="0" xr:uid="{00000000-0006-0000-0000-000043010000}">
      <text>
        <r>
          <rPr>
            <b/>
            <sz val="9"/>
            <color indexed="81"/>
            <rFont val="Tahoma"/>
            <family val="2"/>
            <charset val="186"/>
          </rPr>
          <t>User:</t>
        </r>
        <r>
          <rPr>
            <sz val="9"/>
            <color indexed="81"/>
            <rFont val="Tahoma"/>
            <family val="2"/>
            <charset val="186"/>
          </rPr>
          <t xml:space="preserve">
Ir 1 GRT personas iesniegums un būtu vēl kādas 3 pers GRT papildus izvērtēšanai
1 ievietots SAC, lai pliek 3 - 23.04. tel saruna</t>
        </r>
      </text>
    </comment>
    <comment ref="H158" authorId="0" shapeId="0" xr:uid="{00000000-0006-0000-0000-000044010000}">
      <text>
        <r>
          <rPr>
            <b/>
            <sz val="9"/>
            <color indexed="81"/>
            <rFont val="Tahoma"/>
            <family val="2"/>
            <charset val="186"/>
          </rPr>
          <t>User:</t>
        </r>
        <r>
          <rPr>
            <sz val="9"/>
            <color indexed="81"/>
            <rFont val="Tahoma"/>
            <family val="2"/>
            <charset val="186"/>
          </rPr>
          <t xml:space="preserve">
nodrošinās 
gr dz - 8 p
pirks
spec kons - 5 p</t>
        </r>
      </text>
    </comment>
    <comment ref="X158" authorId="0" shapeId="0" xr:uid="{00000000-0006-0000-0000-000045010000}">
      <text>
        <r>
          <rPr>
            <b/>
            <sz val="9"/>
            <color indexed="81"/>
            <rFont val="Tahoma"/>
            <family val="2"/>
            <charset val="186"/>
          </rPr>
          <t>User:</t>
        </r>
        <r>
          <rPr>
            <sz val="9"/>
            <color indexed="81"/>
            <rFont val="Tahoma"/>
            <family val="2"/>
            <charset val="186"/>
          </rPr>
          <t xml:space="preserve">
piemēram, Ventspils pilsēta</t>
        </r>
      </text>
    </comment>
    <comment ref="I159" authorId="3" shapeId="0" xr:uid="{00000000-0006-0000-0000-000046010000}">
      <text>
        <r>
          <rPr>
            <b/>
            <sz val="9"/>
            <color indexed="81"/>
            <rFont val="Tahoma"/>
            <family val="2"/>
            <charset val="186"/>
          </rPr>
          <t>Administrator:</t>
        </r>
        <r>
          <rPr>
            <sz val="9"/>
            <color indexed="81"/>
            <rFont val="Tahoma"/>
            <family val="2"/>
            <charset val="186"/>
          </rPr>
          <t xml:space="preserve">
Pēc reģistra datiem reģistrēta tikai Ventspilī</t>
        </r>
      </text>
    </comment>
    <comment ref="E160" authorId="0" shapeId="0" xr:uid="{00000000-0006-0000-0000-000047010000}">
      <text>
        <r>
          <rPr>
            <b/>
            <sz val="9"/>
            <color indexed="81"/>
            <rFont val="Tahoma"/>
            <family val="2"/>
            <charset val="186"/>
          </rPr>
          <t>User:</t>
        </r>
        <r>
          <rPr>
            <sz val="9"/>
            <color indexed="81"/>
            <rFont val="Tahoma"/>
            <family val="2"/>
            <charset val="186"/>
          </rPr>
          <t xml:space="preserve">
Biedrības "Cilvēks cilvēka labā" Sociālo pakalpojumu centrs
Biedrība "Latvijas Sarkanais krusts" SAC "Landze"</t>
        </r>
      </text>
    </comment>
    <comment ref="H161" authorId="0" shapeId="0" xr:uid="{00000000-0006-0000-0000-000048010000}">
      <text>
        <r>
          <rPr>
            <b/>
            <sz val="9"/>
            <color indexed="81"/>
            <rFont val="Tahoma"/>
            <family val="2"/>
            <charset val="186"/>
          </rPr>
          <t>User:</t>
        </r>
        <r>
          <rPr>
            <sz val="9"/>
            <color indexed="81"/>
            <rFont val="Tahoma"/>
            <family val="2"/>
            <charset val="186"/>
          </rPr>
          <t xml:space="preserve">
5 b - soc reh  pakalp
2 b - atelp br pakalp</t>
        </r>
      </text>
    </comment>
    <comment ref="E162" authorId="0" shapeId="0" xr:uid="{00000000-0006-0000-0000-000049010000}">
      <text>
        <r>
          <rPr>
            <b/>
            <sz val="9"/>
            <color indexed="81"/>
            <rFont val="Tahoma"/>
            <family val="2"/>
            <charset val="186"/>
          </rPr>
          <t>User:</t>
        </r>
        <r>
          <rPr>
            <sz val="9"/>
            <color indexed="81"/>
            <rFont val="Tahoma"/>
            <family val="2"/>
            <charset val="186"/>
          </rPr>
          <t xml:space="preserve">
31.12.2016.</t>
        </r>
      </text>
    </comment>
    <comment ref="I162" authorId="3" shapeId="0" xr:uid="{00000000-0006-0000-0000-00004A010000}">
      <text>
        <r>
          <rPr>
            <b/>
            <sz val="9"/>
            <color indexed="81"/>
            <rFont val="Tahoma"/>
            <family val="2"/>
            <charset val="186"/>
          </rPr>
          <t>Administrator:</t>
        </r>
        <r>
          <rPr>
            <sz val="9"/>
            <color indexed="81"/>
            <rFont val="Tahoma"/>
            <family val="2"/>
            <charset val="186"/>
          </rPr>
          <t xml:space="preserve">
Pēc 2016.gada parskata datiem, audžuģimeņu statuss ir 4 ģimenēm, 9 bērni ievietoti audžuģimenēs ārpus Ventspils novada. 1 persona atzīta par adoptētāju. 8 bērni ir aizbildnībā.</t>
        </r>
      </text>
    </comment>
    <comment ref="K162" authorId="0" shapeId="0" xr:uid="{00000000-0006-0000-0000-00004B010000}">
      <text>
        <r>
          <rPr>
            <b/>
            <sz val="9"/>
            <color indexed="81"/>
            <rFont val="Tahoma"/>
            <family val="2"/>
            <charset val="186"/>
          </rPr>
          <t>User:</t>
        </r>
        <r>
          <rPr>
            <sz val="9"/>
            <color indexed="81"/>
            <rFont val="Tahoma"/>
            <family val="2"/>
            <charset val="186"/>
          </rPr>
          <t xml:space="preserve">
16 audžuģimenēs, 
8 aizbildnība
</t>
        </r>
      </text>
    </comment>
    <comment ref="L162" authorId="0" shapeId="0" xr:uid="{00000000-0006-0000-0000-00004C010000}">
      <text>
        <r>
          <rPr>
            <b/>
            <sz val="9"/>
            <color indexed="81"/>
            <rFont val="Tahoma"/>
            <family val="2"/>
            <charset val="186"/>
          </rPr>
          <t>User:</t>
        </r>
        <r>
          <rPr>
            <sz val="9"/>
            <color indexed="81"/>
            <rFont val="Tahoma"/>
            <family val="2"/>
            <charset val="186"/>
          </rPr>
          <t xml:space="preserve">
artoras Irlavas BSAC</t>
        </r>
      </text>
    </comment>
    <comment ref="D163" authorId="0" shapeId="0" xr:uid="{00000000-0006-0000-0000-00004D010000}">
      <text>
        <r>
          <rPr>
            <b/>
            <sz val="9"/>
            <color indexed="81"/>
            <rFont val="Tahoma"/>
            <family val="2"/>
            <charset val="186"/>
          </rPr>
          <t>User:</t>
        </r>
        <r>
          <rPr>
            <sz val="9"/>
            <color indexed="81"/>
            <rFont val="Tahoma"/>
            <family val="2"/>
            <charset val="186"/>
          </rPr>
          <t xml:space="preserve">
Pēc VDEĀVK datiem
1176 b ar FT (no kuriem Mērsraga un Rojas novadu dati (24 b) tiek norādītit kopā kā Talsu RAJONA dati)
un 
3133 personas ar GRT (no kuriem Mērsraga un Rojas novadu dati (58) tiek norādītit kopā kā Talsu RAJONA dati)</t>
        </r>
      </text>
    </comment>
    <comment ref="E163" authorId="0" shapeId="0" xr:uid="{00000000-0006-0000-0000-00004E010000}">
      <text>
        <r>
          <rPr>
            <b/>
            <sz val="9"/>
            <color indexed="81"/>
            <rFont val="Tahoma"/>
            <family val="2"/>
            <charset val="186"/>
          </rPr>
          <t>User:</t>
        </r>
        <r>
          <rPr>
            <sz val="9"/>
            <color indexed="81"/>
            <rFont val="Tahoma"/>
            <family val="2"/>
            <charset val="186"/>
          </rPr>
          <t xml:space="preserve">
t.sk. BSAC - 24+24+12+53+33=146
pārējie ir pilng pers ar GRT SAC 
83+285+52+33+85+147=685</t>
        </r>
      </text>
    </comment>
    <comment ref="F163" authorId="0" shapeId="0" xr:uid="{00000000-0006-0000-0000-00004F010000}">
      <text>
        <r>
          <rPr>
            <b/>
            <sz val="9"/>
            <color indexed="81"/>
            <rFont val="Tahoma"/>
            <family val="2"/>
            <charset val="186"/>
          </rPr>
          <t>User:</t>
        </r>
        <r>
          <rPr>
            <sz val="9"/>
            <color indexed="81"/>
            <rFont val="Tahoma"/>
            <family val="2"/>
            <charset val="186"/>
          </rPr>
          <t xml:space="preserve">
sakrīt ar kopējo KPR izvērtēto skaitu - 326 pers ar GRT, 277 b ar FT un 126 BSAC b =729</t>
        </r>
      </text>
    </comment>
    <comment ref="G163" authorId="0" shapeId="0" xr:uid="{00000000-0006-0000-0000-000050010000}">
      <text>
        <r>
          <rPr>
            <b/>
            <sz val="9"/>
            <color indexed="81"/>
            <rFont val="Tahoma"/>
            <family val="2"/>
            <charset val="186"/>
          </rPr>
          <t>User:</t>
        </r>
        <r>
          <rPr>
            <sz val="9"/>
            <color indexed="81"/>
            <rFont val="Tahoma"/>
            <family val="2"/>
            <charset val="186"/>
          </rPr>
          <t xml:space="preserve">
pašlaik plānots vērtēt papildus 111 pers ar GRT un 42 b ar FT</t>
        </r>
      </text>
    </comment>
    <comment ref="H163" authorId="0" shapeId="0" xr:uid="{00000000-0006-0000-0000-000051010000}">
      <text>
        <r>
          <rPr>
            <b/>
            <sz val="9"/>
            <color indexed="81"/>
            <rFont val="Tahoma"/>
            <family val="2"/>
            <charset val="186"/>
          </rPr>
          <t>User:</t>
        </r>
        <r>
          <rPr>
            <sz val="9"/>
            <color indexed="81"/>
            <rFont val="Tahoma"/>
            <family val="2"/>
            <charset val="186"/>
          </rPr>
          <t xml:space="preserve">
</t>
        </r>
        <r>
          <rPr>
            <b/>
            <sz val="9"/>
            <color indexed="81"/>
            <rFont val="Tahoma"/>
            <family val="2"/>
            <charset val="186"/>
          </rPr>
          <t>t.sk. no VSAC --- 35
Kuldīgā - 4
Liepājā - 16
Saldū - 5
Skrundā - 2+8</t>
        </r>
      </text>
    </comment>
    <comment ref="N163" authorId="0" shapeId="0" xr:uid="{00000000-0006-0000-0000-000052010000}">
      <text>
        <r>
          <rPr>
            <b/>
            <sz val="9"/>
            <color indexed="81"/>
            <rFont val="Tahoma"/>
            <family val="2"/>
            <charset val="186"/>
          </rPr>
          <t>User:</t>
        </r>
        <r>
          <rPr>
            <sz val="9"/>
            <color indexed="81"/>
            <rFont val="Tahoma"/>
            <family val="2"/>
            <charset val="186"/>
          </rPr>
          <t xml:space="preserve">
pers ar GRT - 336 
b ar FT - 185
BSAC b - 0 - nav SBSP</t>
        </r>
      </text>
    </comment>
    <comment ref="P163" authorId="0" shapeId="0" xr:uid="{00000000-0006-0000-0000-000053010000}">
      <text>
        <r>
          <rPr>
            <b/>
            <sz val="9"/>
            <color indexed="81"/>
            <rFont val="Tahoma"/>
            <family val="2"/>
            <charset val="186"/>
          </rPr>
          <t>User:</t>
        </r>
        <r>
          <rPr>
            <sz val="9"/>
            <color indexed="81"/>
            <rFont val="Tahoma"/>
            <family val="2"/>
            <charset val="186"/>
          </rPr>
          <t xml:space="preserve">
329 = t.sk. 
pers ar GRT - 256
b ar FT - 37
un 
BSAC b - 36 nav SBSP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Administrator</author>
    <author>Sandra</author>
  </authors>
  <commentList>
    <comment ref="D1" authorId="0" shapeId="0" xr:uid="{00000000-0006-0000-0100-000001000000}">
      <text>
        <r>
          <rPr>
            <b/>
            <sz val="9"/>
            <color indexed="81"/>
            <rFont val="Tahoma"/>
            <family val="2"/>
            <charset val="186"/>
          </rPr>
          <t>User:</t>
        </r>
        <r>
          <rPr>
            <sz val="9"/>
            <color indexed="81"/>
            <rFont val="Tahoma"/>
            <family val="2"/>
            <charset val="186"/>
          </rPr>
          <t xml:space="preserve">
</t>
        </r>
        <r>
          <rPr>
            <sz val="12"/>
            <color indexed="81"/>
            <rFont val="Tahoma"/>
            <family val="2"/>
            <charset val="186"/>
          </rPr>
          <t>Visas pašvaldības, tai skaitā tiekoties klātienē KPR DI plāna izstrādes laikā, iespējamo objektu apskates vizītēs un pašvaldības piesaistīto speciālistu diskusijās, ir vērtējušas iespējas pilnveidot/rekonstruēt pašvaldības teritorijā esošos objektus, to atbilstību ERAF ieguldījumu nosacījumiem SBSP izveidē, nepieciešamo kopējo ieguldījumu apjomu, izmaksas uz vienu mērķa grupas personu, kā arī iespējamās uzturēšanas izmaksas pēc pakalpojuma izveides</t>
        </r>
      </text>
    </comment>
    <comment ref="E6" authorId="1" shapeId="0" xr:uid="{00000000-0006-0000-0100-000002000000}">
      <text>
        <r>
          <rPr>
            <b/>
            <sz val="9"/>
            <color indexed="81"/>
            <rFont val="Tahoma"/>
            <family val="2"/>
            <charset val="186"/>
          </rPr>
          <t>Administrator:</t>
        </r>
        <r>
          <rPr>
            <sz val="9"/>
            <color indexed="81"/>
            <rFont val="Tahoma"/>
            <family val="2"/>
            <charset val="186"/>
          </rPr>
          <t xml:space="preserve">
Tiek plānota papildu vērtēšana 50 personām GRT</t>
        </r>
      </text>
    </comment>
    <comment ref="E7" authorId="1" shapeId="0" xr:uid="{00000000-0006-0000-0100-000003000000}">
      <text>
        <r>
          <rPr>
            <b/>
            <sz val="9"/>
            <color indexed="81"/>
            <rFont val="Tahoma"/>
            <family val="2"/>
            <charset val="186"/>
          </rPr>
          <t>Administrator:</t>
        </r>
        <r>
          <rPr>
            <sz val="9"/>
            <color indexed="81"/>
            <rFont val="Tahoma"/>
            <family val="2"/>
            <charset val="186"/>
          </rPr>
          <t xml:space="preserve">
Tiek plānota papildu vērtēšana 50 personām GRT</t>
        </r>
      </text>
    </comment>
    <comment ref="E8" authorId="1" shapeId="0" xr:uid="{00000000-0006-0000-0100-000004000000}">
      <text>
        <r>
          <rPr>
            <b/>
            <sz val="9"/>
            <color indexed="81"/>
            <rFont val="Tahoma"/>
            <family val="2"/>
            <charset val="186"/>
          </rPr>
          <t>Administrator:</t>
        </r>
        <r>
          <rPr>
            <sz val="9"/>
            <color indexed="81"/>
            <rFont val="Tahoma"/>
            <family val="2"/>
            <charset val="186"/>
          </rPr>
          <t xml:space="preserve">
Tiek plānota papildu vērtēšana 50 personām GRT</t>
        </r>
      </text>
    </comment>
    <comment ref="E10" authorId="1" shapeId="0" xr:uid="{00000000-0006-0000-0100-000005000000}">
      <text>
        <r>
          <rPr>
            <b/>
            <sz val="9"/>
            <color indexed="81"/>
            <rFont val="Tahoma"/>
            <family val="2"/>
            <charset val="186"/>
          </rPr>
          <t>Administrator:</t>
        </r>
        <r>
          <rPr>
            <sz val="9"/>
            <color indexed="81"/>
            <rFont val="Tahoma"/>
            <family val="2"/>
            <charset val="186"/>
          </rPr>
          <t xml:space="preserve">
Tiek plānota papildu vērtēšana 13 bērniem FT
</t>
        </r>
      </text>
    </comment>
    <comment ref="C14" authorId="2" shapeId="0" xr:uid="{0CCCFC5D-2FB0-40B1-9AA8-3CF3834CDDD5}">
      <text>
        <r>
          <rPr>
            <b/>
            <sz val="9"/>
            <color indexed="81"/>
            <rFont val="Tahoma"/>
            <family val="2"/>
            <charset val="186"/>
          </rPr>
          <t xml:space="preserve">User:
</t>
        </r>
        <r>
          <rPr>
            <sz val="9"/>
            <color indexed="81"/>
            <rFont val="Tahoma"/>
            <family val="2"/>
            <charset val="186"/>
          </rPr>
          <t xml:space="preserve">Sākotnēj bija vēl divas adreses:
1.  Miera iela 50, Liepāja - KPR DI plāna grozījumi Nr.1;
2. Kuldīgas iela 20, Liepāja
</t>
        </r>
      </text>
    </comment>
    <comment ref="G14" authorId="0" shapeId="0" xr:uid="{00000000-0006-0000-0100-000006000000}">
      <text>
        <r>
          <rPr>
            <b/>
            <sz val="9"/>
            <color indexed="81"/>
            <rFont val="Tahoma"/>
            <family val="2"/>
            <charset val="186"/>
          </rPr>
          <t>User:</t>
        </r>
        <r>
          <rPr>
            <sz val="9"/>
            <color indexed="81"/>
            <rFont val="Tahoma"/>
            <family val="2"/>
            <charset val="186"/>
          </rPr>
          <t xml:space="preserve">
paredzēts būtvēt 3 atsevišķas pasīvās mājas</t>
        </r>
      </text>
    </comment>
    <comment ref="K14" authorId="1" shapeId="0" xr:uid="{00000000-0006-0000-0100-000007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t>
        </r>
      </text>
    </comment>
    <comment ref="K15" authorId="1" shapeId="0" xr:uid="{00000000-0006-0000-0100-000008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 </t>
        </r>
      </text>
    </comment>
    <comment ref="C17" authorId="0" shapeId="0" xr:uid="{00000000-0006-0000-0100-000009000000}">
      <text>
        <r>
          <rPr>
            <b/>
            <sz val="9"/>
            <color indexed="81"/>
            <rFont val="Tahoma"/>
            <family val="2"/>
            <charset val="186"/>
          </rPr>
          <t>User:</t>
        </r>
        <r>
          <rPr>
            <sz val="9"/>
            <color indexed="81"/>
            <rFont val="Tahoma"/>
            <family val="2"/>
            <charset val="186"/>
          </rPr>
          <t xml:space="preserve">
bija Ķieģeļu iela 3</t>
        </r>
      </text>
    </comment>
    <comment ref="E17" authorId="1" shapeId="0" xr:uid="{00000000-0006-0000-0100-00000A000000}">
      <text>
        <r>
          <rPr>
            <b/>
            <sz val="9"/>
            <color indexed="81"/>
            <rFont val="Tahoma"/>
            <family val="2"/>
            <charset val="186"/>
          </rPr>
          <t>Administrator:</t>
        </r>
        <r>
          <rPr>
            <sz val="9"/>
            <color indexed="81"/>
            <rFont val="Tahoma"/>
            <family val="2"/>
            <charset val="186"/>
          </rPr>
          <t xml:space="preserve">
Tiek plānota papildu vērtēšana 12 personām GRT</t>
        </r>
      </text>
    </comment>
    <comment ref="E18" authorId="1" shapeId="0" xr:uid="{00000000-0006-0000-0100-00000B000000}">
      <text>
        <r>
          <rPr>
            <b/>
            <sz val="9"/>
            <color indexed="81"/>
            <rFont val="Tahoma"/>
            <family val="2"/>
            <charset val="186"/>
          </rPr>
          <t>Administrator:</t>
        </r>
        <r>
          <rPr>
            <sz val="9"/>
            <color indexed="81"/>
            <rFont val="Tahoma"/>
            <family val="2"/>
            <charset val="186"/>
          </rPr>
          <t xml:space="preserve">
Tiek plānota papildu vērtēšana 12 personām GRT</t>
        </r>
      </text>
    </comment>
    <comment ref="E23" authorId="1" shapeId="0" xr:uid="{00000000-0006-0000-0100-00000C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4" authorId="1" shapeId="0" xr:uid="{00000000-0006-0000-0100-00000D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5" authorId="1" shapeId="0" xr:uid="{00000000-0006-0000-0100-00000E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6" authorId="1" shapeId="0" xr:uid="{00000000-0006-0000-0100-00000F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7" authorId="1" shapeId="0" xr:uid="{00000000-0006-0000-0100-000010000000}">
      <text>
        <r>
          <rPr>
            <b/>
            <sz val="9"/>
            <color indexed="81"/>
            <rFont val="Tahoma"/>
            <family val="2"/>
            <charset val="186"/>
          </rPr>
          <t>Administrator:</t>
        </r>
        <r>
          <rPr>
            <sz val="9"/>
            <color indexed="81"/>
            <rFont val="Tahoma"/>
            <family val="2"/>
            <charset val="186"/>
          </rPr>
          <t xml:space="preserve">
Tiek plānota papildu vērtēšana 5 bērniem FT
</t>
        </r>
      </text>
    </comment>
    <comment ref="C30" authorId="0" shapeId="0" xr:uid="{00000000-0006-0000-0100-000011000000}">
      <text>
        <r>
          <rPr>
            <b/>
            <sz val="9"/>
            <color indexed="81"/>
            <rFont val="Tahoma"/>
            <family val="2"/>
            <charset val="186"/>
          </rPr>
          <t>User:</t>
        </r>
        <r>
          <rPr>
            <sz val="9"/>
            <color indexed="81"/>
            <rFont val="Tahoma"/>
            <family val="2"/>
            <charset val="186"/>
          </rPr>
          <t xml:space="preserve">
bija  Ziedu iela 5, Dzelda, Nīkrāces pag, Skrundas novads</t>
        </r>
      </text>
    </comment>
    <comment ref="C31" authorId="0" shapeId="0" xr:uid="{00000000-0006-0000-0100-000012000000}">
      <text>
        <r>
          <rPr>
            <b/>
            <sz val="9"/>
            <color indexed="81"/>
            <rFont val="Tahoma"/>
            <family val="2"/>
            <charset val="186"/>
          </rPr>
          <t>User:</t>
        </r>
        <r>
          <rPr>
            <sz val="9"/>
            <color indexed="81"/>
            <rFont val="Tahoma"/>
            <family val="2"/>
            <charset val="186"/>
          </rPr>
          <t xml:space="preserve">
bija Ziedu iela 5, Dzelda, Nīkrāces pag, Skrundas novads</t>
        </r>
      </text>
    </comment>
    <comment ref="E34" authorId="1" shapeId="0" xr:uid="{00000000-0006-0000-0100-000013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5" authorId="1" shapeId="0" xr:uid="{00000000-0006-0000-0100-000014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6" authorId="1" shapeId="0" xr:uid="{00000000-0006-0000-0100-000015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7" authorId="1" shapeId="0" xr:uid="{00000000-0006-0000-0100-000016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8" authorId="1" shapeId="0" xr:uid="{00000000-0006-0000-0100-000017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9" authorId="1" shapeId="0" xr:uid="{00000000-0006-0000-0100-000018000000}">
      <text>
        <r>
          <rPr>
            <b/>
            <sz val="9"/>
            <color indexed="81"/>
            <rFont val="Tahoma"/>
            <family val="2"/>
            <charset val="186"/>
          </rPr>
          <t>Administrator:</t>
        </r>
        <r>
          <rPr>
            <sz val="9"/>
            <color indexed="81"/>
            <rFont val="Tahoma"/>
            <family val="2"/>
            <charset val="186"/>
          </rPr>
          <t xml:space="preserve">
Tiek plānota papildu vērtēšana10 personām ar GRT</t>
        </r>
      </text>
    </comment>
    <comment ref="K41" authorId="1" shapeId="0" xr:uid="{00000000-0006-0000-0100-000019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pieprasījuma pēc bērnu aprūpes pakalpojuma negatīvo dinamiku, kā arī demogrāfiskās tendences, paredzēt, ka izveidoto infrastruktūru “jauniešu mājai” pašvaldība var izmantot arī audžuģimeņu atbalstam, nodrošinot audžuģimeni ar infrastruktūru, ja tiek konstatēta šāda nepieciešamība, ņemot vērā, ka pakalpojuma mērķis ir nemainīgs – nodrošināt aprūpi ārpusģimenes aprūpē nonākušajiem bērniem, u.c."</t>
        </r>
      </text>
    </comment>
    <comment ref="E43" authorId="1" shapeId="0" xr:uid="{00000000-0006-0000-0100-00001A000000}">
      <text>
        <r>
          <rPr>
            <b/>
            <sz val="9"/>
            <color indexed="81"/>
            <rFont val="Tahoma"/>
            <family val="2"/>
            <charset val="186"/>
          </rPr>
          <t>Administrator:</t>
        </r>
        <r>
          <rPr>
            <sz val="9"/>
            <color indexed="81"/>
            <rFont val="Tahoma"/>
            <family val="2"/>
            <charset val="186"/>
          </rPr>
          <t xml:space="preserve">
Tiek plānota papildu vērtēšana 20 personām ar GRT</t>
        </r>
      </text>
    </comment>
    <comment ref="E44" authorId="1" shapeId="0" xr:uid="{00000000-0006-0000-0100-00001B000000}">
      <text>
        <r>
          <rPr>
            <b/>
            <sz val="9"/>
            <color indexed="81"/>
            <rFont val="Tahoma"/>
            <family val="2"/>
            <charset val="186"/>
          </rPr>
          <t>Administrator:</t>
        </r>
        <r>
          <rPr>
            <sz val="9"/>
            <color indexed="81"/>
            <rFont val="Tahoma"/>
            <family val="2"/>
            <charset val="186"/>
          </rPr>
          <t xml:space="preserve">
Tiek plānota papildu vērtēšana 22 bērniem ar FT</t>
        </r>
      </text>
    </comment>
    <comment ref="K45" authorId="1" shapeId="0" xr:uid="{00000000-0006-0000-0100-00001C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t>
        </r>
      </text>
    </comment>
    <comment ref="E47" authorId="1" shapeId="0" xr:uid="{00000000-0006-0000-0100-00001D000000}">
      <text>
        <r>
          <rPr>
            <b/>
            <sz val="9"/>
            <color indexed="81"/>
            <rFont val="Tahoma"/>
            <family val="2"/>
            <charset val="186"/>
          </rPr>
          <t>Administrator:</t>
        </r>
        <r>
          <rPr>
            <sz val="9"/>
            <color indexed="81"/>
            <rFont val="Tahoma"/>
            <family val="2"/>
            <charset val="186"/>
          </rPr>
          <t xml:space="preserve">
Tiek plānota papildu vērtēšana 3 personām ar GRT</t>
        </r>
      </text>
    </comment>
  </commentList>
</comments>
</file>

<file path=xl/sharedStrings.xml><?xml version="1.0" encoding="utf-8"?>
<sst xmlns="http://schemas.openxmlformats.org/spreadsheetml/2006/main" count="2115" uniqueCount="734">
  <si>
    <t>N.p.k.</t>
  </si>
  <si>
    <t>GRT</t>
  </si>
  <si>
    <t>DAC</t>
  </si>
  <si>
    <t>FT</t>
  </si>
  <si>
    <t>Skrīveru novads</t>
  </si>
  <si>
    <t>Jelgavas pilsēta</t>
  </si>
  <si>
    <t>Jelgavas novads</t>
  </si>
  <si>
    <t>Ozolnieku novads</t>
  </si>
  <si>
    <t>Dobeles novads</t>
  </si>
  <si>
    <t>Tērvetes novads</t>
  </si>
  <si>
    <t>Auces novads</t>
  </si>
  <si>
    <t>Bauskas novads</t>
  </si>
  <si>
    <t>Iecavas novads</t>
  </si>
  <si>
    <t>Vecumnieku novads</t>
  </si>
  <si>
    <t>Rundāles novads</t>
  </si>
  <si>
    <t>Jēkabpils pilsēta</t>
  </si>
  <si>
    <t>Jēkabpils novads</t>
  </si>
  <si>
    <t>Krustpils novads</t>
  </si>
  <si>
    <t>Salas novads</t>
  </si>
  <si>
    <t>Viesītes novads</t>
  </si>
  <si>
    <t>Aknīstes novads</t>
  </si>
  <si>
    <t>Aizkraukles novads</t>
  </si>
  <si>
    <t>Kokneses novads</t>
  </si>
  <si>
    <t>Pļaviņu novads</t>
  </si>
  <si>
    <t>Neretas novads</t>
  </si>
  <si>
    <t>MG</t>
  </si>
  <si>
    <t>Pakalpojums</t>
  </si>
  <si>
    <t>GrDz</t>
  </si>
  <si>
    <t>Spec Darbn</t>
  </si>
  <si>
    <t>AtBr</t>
  </si>
  <si>
    <t>MG pers skaits</t>
  </si>
  <si>
    <t xml:space="preserve">Izvētētas </t>
  </si>
  <si>
    <t>Rezervē</t>
  </si>
  <si>
    <t>KOPĀ</t>
  </si>
  <si>
    <t>Kopā plāno pirkt</t>
  </si>
  <si>
    <t>Pavisam kopā</t>
  </si>
  <si>
    <t>Nepiec pak</t>
  </si>
  <si>
    <t>Pašvaldība, kura PIRKS pakalpojumu</t>
  </si>
  <si>
    <t>Pašvaldība, kura VEIDOS pakalpojumu</t>
  </si>
  <si>
    <t>Adrese, kurā tiks veidots pakalpojums</t>
  </si>
  <si>
    <t>Pašvaldība</t>
  </si>
  <si>
    <t>Ēkas atrašanās vietas īss raksturojums</t>
  </si>
  <si>
    <t>Plānota jauna būvniecība, pārbūve vai atjaunošana</t>
  </si>
  <si>
    <t>t.sk. ERAF</t>
  </si>
  <si>
    <t>Piezīmes</t>
  </si>
  <si>
    <t>t.sk. nacionālais līdzfinansējums (15%)</t>
  </si>
  <si>
    <t>Reģionā kopā</t>
  </si>
  <si>
    <t>** attiecināms uz pilnu darba dienu vai diennakti sniedzamiem pakalpojumiem</t>
  </si>
  <si>
    <t>Mērķa grupa</t>
  </si>
  <si>
    <t>Mērķa grupas personu skaits  (statistiski)</t>
  </si>
  <si>
    <t>Mērķa grupas personu skaits institūcijās pašvaldības teritorijā (statistiski)</t>
  </si>
  <si>
    <t>Personas ar GRT</t>
  </si>
  <si>
    <t>t.sk.institūcijās</t>
  </si>
  <si>
    <t>Bērni ar FT</t>
  </si>
  <si>
    <t>Bērni SAC</t>
  </si>
  <si>
    <t>Mērķa grupas personu skaits, kam ESF projektā izstrādāti IAP</t>
  </si>
  <si>
    <t>Mērķa grupas personu skaits, kam  ESF projektā plānots papildus izstrādāt IAP</t>
  </si>
  <si>
    <t>Pašvaldībā pieejamie SBSP
(vidēji gadā apkalpoto klientu skaits)</t>
  </si>
  <si>
    <t>Mērķa grupas personu skaits, kam, nepieciešami SBSP (pieprasījums)</t>
  </si>
  <si>
    <t xml:space="preserve">Mērķa grupas personu skaits, kam, plānots veidot  SBSP ar ERAF atbalstu </t>
  </si>
  <si>
    <t>Mērķa grupas personu skaits, kam plānots sniegt ESF finansētus pakalpojumus</t>
  </si>
  <si>
    <t>Ēkas esošo funkciju īss raksturojums</t>
  </si>
  <si>
    <t>Ēkas plānoto funkciju īss raksturojums, t.sk. citi pakalpojumi sadalījumā pa mērķa grupām, ja tādus plānots sniegt šajā ēkā</t>
  </si>
  <si>
    <t>Mērķa grupas personu skaits, kurām pakalpojumu plāno pirkt citas pašvaldības</t>
  </si>
  <si>
    <t>Papildus finansējuma avots (ja attiecināms)</t>
  </si>
  <si>
    <t>Papildinātība ar citiem projektiem (norādīt finansējuma avotu vai SAM nr., ja attiecināms)</t>
  </si>
  <si>
    <t>* tikai par pakalpojumiem, kas reģistrējami sociālo pakalpojumu sniedzēju reģistrā</t>
  </si>
  <si>
    <t>Liepāja</t>
  </si>
  <si>
    <t>Ventspils</t>
  </si>
  <si>
    <t>Aizputes novads</t>
  </si>
  <si>
    <t>Alsungas novads</t>
  </si>
  <si>
    <t>Brocēnu novads</t>
  </si>
  <si>
    <t>Dundagas novads</t>
  </si>
  <si>
    <t>Durbes novads</t>
  </si>
  <si>
    <t>Grobiņas novads</t>
  </si>
  <si>
    <t>Kuldīgas novads</t>
  </si>
  <si>
    <t>Mērsraga novads</t>
  </si>
  <si>
    <t>Nīcas novads</t>
  </si>
  <si>
    <t>Pāvilostas novads</t>
  </si>
  <si>
    <t>Priekules novads</t>
  </si>
  <si>
    <t>Rojas novads</t>
  </si>
  <si>
    <t>Rucavas novads</t>
  </si>
  <si>
    <t>Saldus novads</t>
  </si>
  <si>
    <t>Skrundas novads</t>
  </si>
  <si>
    <t>Talsu novads</t>
  </si>
  <si>
    <t>Vaiņodes novads</t>
  </si>
  <si>
    <t>Ventspils novads</t>
  </si>
  <si>
    <t>Kuldīgas iela 4, Ventspils</t>
  </si>
  <si>
    <t>Liepājas iela 14, Kuldīga</t>
  </si>
  <si>
    <t>"Sudrabi", Rucavas pagasts, Rucavas novads</t>
  </si>
  <si>
    <t>Torņu iela 3, Dzelda, Nīkrāces pag., Skrundas novads</t>
  </si>
  <si>
    <t>Saulstari 24, Mundigciems, Lībagu pagasts, Talsu novads</t>
  </si>
  <si>
    <t>“Rezidence”, Vandzenes pag., Talsu novads</t>
  </si>
  <si>
    <t>Kāķīši, Strazdes pagasts, Talsu novads</t>
  </si>
  <si>
    <t>Rūpnīcas iela 6, Ugāles pagasts, Ventspils novads</t>
  </si>
  <si>
    <t>Pasta iela 2, Aizpute</t>
  </si>
  <si>
    <t>Reiņa Meža ielā 12, Liepāja</t>
  </si>
  <si>
    <t>Raiņa iela 14/2, Valdemārpils, Talsu novads</t>
  </si>
  <si>
    <t>Vītolu ielā 21, Ventspils</t>
  </si>
  <si>
    <r>
      <t>Pašvaldībā pieejamie SBSP
(pakalpojuma veids)</t>
    </r>
    <r>
      <rPr>
        <sz val="10"/>
        <color rgb="FFFF0000"/>
        <rFont val="Arial"/>
        <family val="2"/>
        <charset val="186"/>
      </rPr>
      <t>*</t>
    </r>
    <r>
      <rPr>
        <sz val="10"/>
        <color theme="1"/>
        <rFont val="Arial"/>
        <family val="2"/>
        <charset val="186"/>
      </rPr>
      <t xml:space="preserve">
(ja nepieciešams, var pievienot papildus ailes zem atbilstošās mērķa grupas)</t>
    </r>
  </si>
  <si>
    <r>
      <t>Pašvaldībā pieejamie SBSP
(klientu vietu skaits pakalpojuma sniegšanas vietā, ja attiecināms)</t>
    </r>
    <r>
      <rPr>
        <sz val="10"/>
        <color rgb="FFFF0000"/>
        <rFont val="Arial"/>
        <family val="2"/>
        <charset val="186"/>
      </rPr>
      <t>**</t>
    </r>
  </si>
  <si>
    <r>
      <t>Mērķa grupas personām nepieciešamo pakalpojumu veids</t>
    </r>
    <r>
      <rPr>
        <sz val="10"/>
        <color rgb="FFFF0000"/>
        <rFont val="Arial"/>
        <family val="2"/>
        <charset val="186"/>
      </rPr>
      <t>*</t>
    </r>
    <r>
      <rPr>
        <sz val="10"/>
        <color theme="1"/>
        <rFont val="Arial"/>
        <family val="2"/>
        <charset val="186"/>
      </rPr>
      <t xml:space="preserve">
(ja nepieciešams, var pievienot papildus ailes zem atbilstošās mērķa grupas)</t>
    </r>
  </si>
  <si>
    <r>
      <t>Pakalpojuma veids, kam plānots ERAF atbalsts</t>
    </r>
    <r>
      <rPr>
        <sz val="10"/>
        <color rgb="FFFF0000"/>
        <rFont val="Arial"/>
        <family val="2"/>
        <charset val="186"/>
      </rPr>
      <t>*</t>
    </r>
    <r>
      <rPr>
        <sz val="10"/>
        <color theme="1"/>
        <rFont val="Arial"/>
        <family val="2"/>
        <charset val="186"/>
      </rPr>
      <t xml:space="preserve">
(ja nepieciešams, var pievienot papildus ailes zem atbilstošās mērķa grupas)</t>
    </r>
  </si>
  <si>
    <t>Sociālā rehabilitācija, ko nodrošina krīzes centrā</t>
  </si>
  <si>
    <t>Sociālais darbs un sociālā rehabilitācija, ko nodrošina pašvaldības aģentūra “Sociālais dienests” un asistenti</t>
  </si>
  <si>
    <t>n/a</t>
  </si>
  <si>
    <t>sociālās rehabilitācijas pakalpojumi SRC</t>
  </si>
  <si>
    <t>Ēkā ir izvietots dienas centrā bērniem un jauniešiem ar īpašām vajadzībām, darbojas NVO, tiek sniegti sociālās rehabilitācijas pakalpojumi</t>
  </si>
  <si>
    <t>Ēkā plānots turpināt dienas centra bērniem un jauniešiem ar īpašām vajadzībām un NVO darbību, tiks sniegti pilnveidoti sociālās rehabilitācijas pakalpojumi</t>
  </si>
  <si>
    <t>nav zināms</t>
  </si>
  <si>
    <t>plānots iepirkt papildus aprīkojumu</t>
  </si>
  <si>
    <t>Saldus novada pašvaldības aģentūras "Sociālais dienests" Šķēdes dienas centrs</t>
  </si>
  <si>
    <t>Saldus novada pašvaldības aģentūras "Sociālais dienests" Rubas dienas centrs</t>
  </si>
  <si>
    <t>Saldus novada pašvaldības aģentūras "Sociālais dienests" struktūrvienība Vadakstes dienas centrs</t>
  </si>
  <si>
    <t>Saldus novada pašvaldības aģentūras “Sociālais dienests” struktūrvienība Zirņu dienas centrs</t>
  </si>
  <si>
    <t>Saldus novada pašvaldības aģentūras “Sociālais dienests” struktūrvienība Novadnieku dienas centrs</t>
  </si>
  <si>
    <t>Saldus novada pašvaldības aģentūras “Sociālais dienests” struktūrvienība Pampāļu dienas centrs</t>
  </si>
  <si>
    <t>Saldus novada pašvaldības aģentūra "Sociālais dienests" struktūrvienība Jaunauces dienas centrs</t>
  </si>
  <si>
    <t>soc.ment</t>
  </si>
  <si>
    <t>soc.reh., soc.darb., DAC</t>
  </si>
  <si>
    <t>tikko sāk strādāt</t>
  </si>
  <si>
    <t>Gr. dz. ar atbalstu aprūpē</t>
  </si>
  <si>
    <t>Sociālās rehabilitācijas centrs</t>
  </si>
  <si>
    <t>soc.darbs, apr.mājās, īsl apr, atb gr, DAC, gr.dz.,indiv.kons, spec.darbn</t>
  </si>
  <si>
    <t xml:space="preserve">DAC ar apr-23, 
 </t>
  </si>
  <si>
    <t xml:space="preserve">Mīlenbaha iela 20, Talsi </t>
  </si>
  <si>
    <t xml:space="preserve">Skolas iela 1A, Pastende, Ģibuļu pagasts 
</t>
  </si>
  <si>
    <t xml:space="preserve">
V.Ruģēna iela 4, Talsi 
</t>
  </si>
  <si>
    <t xml:space="preserve">atrodas pilsētas vēsturiskajā centrā, pietuv ~300m, </t>
  </si>
  <si>
    <t xml:space="preserve">pašlaik draudzes lietošanā (piem, svētd.skola) </t>
  </si>
  <si>
    <t>pārbūve un atjaunošana</t>
  </si>
  <si>
    <t xml:space="preserve">soc.d, soc.apr (īsl apr. un apr.mājās), soc.reh. (dažādi paveidi), asistenti ikdienā un izgl iest,, dac, atbalsta personas (ģim asist), atelpas br. </t>
  </si>
  <si>
    <t>JM</t>
  </si>
  <si>
    <t>daudzdz. māja</t>
  </si>
  <si>
    <t>soc.apr un soc reh, ko nodrošina audžuģimenes, aizbildņi, adotētāji</t>
  </si>
  <si>
    <t>soc.apr un soc reh, ko nodrošina audžuģimenes, aizbildņi, adotētāji; ģimenes asistents</t>
  </si>
  <si>
    <t>soc.apr un soc reh, ko nodrošina audžugimenes, aizbildņi, adoptētāji</t>
  </si>
  <si>
    <t>soc.apr un soc reh, ko nodrošina audžuģimenes, adoptētāji un aizbildņi</t>
  </si>
  <si>
    <t>soc.apr un soc reh, ko nodrošina  audžuģimenes, aizbildņi, adoptētāji</t>
  </si>
  <si>
    <t>soc.apr un soc reh, ko nodrošina  audžuģimenes, aizbldņi, adoptētāji</t>
  </si>
  <si>
    <t>n/a + at.br.8</t>
  </si>
  <si>
    <t>soc.d., soc.reh., soc.apr. (apr.mājās, gr.dz, spec.darn, DAC, gr nod, atb. gr. ind.kons, īsl apr.)</t>
  </si>
  <si>
    <t xml:space="preserve">Gr.dz. ar atbalstu aprūpē (16); </t>
  </si>
  <si>
    <t>spec. darbn (20)</t>
  </si>
  <si>
    <t xml:space="preserve">Viršu iela 9/11, Liepāja (grupu dzīvoklis); </t>
  </si>
  <si>
    <t>Teodora Breikša iela 16/20, Liepāja (specializētā darbnīca)</t>
  </si>
  <si>
    <t>atrodas pilsētas mikrorajonā, pieturv ~300m</t>
  </si>
  <si>
    <t>atrodas pilsētas daļā - Jaunliepāja, pie dienas centra pieturv ~200m</t>
  </si>
  <si>
    <t>dzaudz sociālā mājā</t>
  </si>
  <si>
    <t>sociālie un gr dzīvokļi (plānota atsevišķa ieeeja)</t>
  </si>
  <si>
    <t>pārbūve vai atjaunošana</t>
  </si>
  <si>
    <t>palīgēka dienas centra teritorijā (pagalmā)</t>
  </si>
  <si>
    <t>sDarbn</t>
  </si>
  <si>
    <t>neieciešamās izmaksas tiks precizētas pēc tehniskās dokumentācijas izstrādes</t>
  </si>
  <si>
    <t>ĢVPP</t>
  </si>
  <si>
    <t>mikroraj Ezerkrasti 2, celtne pie daudzdz mājas, pieturv 30m</t>
  </si>
  <si>
    <t>būvniecība</t>
  </si>
  <si>
    <t>atbilstoši piedāvājumam, ja ir brīvas vietas</t>
  </si>
  <si>
    <t xml:space="preserve">Sociālais darbs, soc.apr un sociālā rehabilitācija, ko nodrošina Brocēnu novada pašvaldības iestāde "Sociālais dienests" </t>
  </si>
  <si>
    <t xml:space="preserve">Sociālais darbs, soc.apr (t.sk. aprūpe mājās) un sociālā rehabilitācija, ko nodrošina Durbes novada Sociālais dienests  un asistenti </t>
  </si>
  <si>
    <t xml:space="preserve">Sociālais darbs un sociālā rehabilitācija, ko nodrošina Durbes novada Sociālais dienests </t>
  </si>
  <si>
    <t>Sociālais darbs un sociālā rehabilitācija, ko nodrošina Grobiņas novada pašvaldības Sociālais dienests</t>
  </si>
  <si>
    <t xml:space="preserve">Sociālais darbs, soc.apr (t.sk. aprūpe mājās) un sociālā rehabilitācija, ko nodrošina Kuldīgas novada pašvaldības aģentūra "Sociālais dienests", sociālā atbalsta un resursu centrs un asistenti, </t>
  </si>
  <si>
    <t>Sociālais darbs, soc.apr (t.sk. aprūpe mājās) un sociālā rehabilitācija, ko nodrošina Liepājas pilsētas domes Sociālais dienests un asistenti</t>
  </si>
  <si>
    <t xml:space="preserve">Sociālais darbs un sociālā rehabilitācija, ko nodrošina Mērsraga novada Sociālais dienests </t>
  </si>
  <si>
    <t>Sociālais darbs, soc.apr (t.sk. aprūpe mājās) un sociālā rehabilitācija, ko nodrošina Nīcas novada domes Sociālais dienests un asistents</t>
  </si>
  <si>
    <t>Sociālais darbs, soc.apr (t.sk. aprūpe mājās) un sociālā rehabilitācija, ko nodrošina Nīcas novada domes Sociālais dienests</t>
  </si>
  <si>
    <t>Sociālais darbs, soc.apr (t.sk. aprūpe mājās) un sociālā rehabilitācija, ko nodrošina Pāvilostas novada Sociālais dienests un asistenti</t>
  </si>
  <si>
    <t>Sociālais darbs, soc.apr (t.sk. aprūpe mājās) un sociālā rehabilitācija, ko nodrošina Pāvilostas novada Sociālais dienests</t>
  </si>
  <si>
    <t>Sociālais darbs, soc.apr (t.sk. aprūpe mājās) un sociālā rehabilitācija, ko nodrošina Priekules novada domes Sociālais dienests un asistenti</t>
  </si>
  <si>
    <t>Sociālais darbs un sociālā rehabilitācija, ko nodrošina Priekules novada domes Sociālais dienests un asistenti</t>
  </si>
  <si>
    <t xml:space="preserve">Sociālais darbs, soc.apr (t.sk. aprūpe mājās un drošības poga) un sociālā rehabilitācija, ko nodrošina Rojas novada Sociālais dienests, dienas centrs un asistenti  </t>
  </si>
  <si>
    <r>
      <t xml:space="preserve">soc.darbs, soc.apr un soc.rehab., ko nodrošina Rojas novada Sociālais dienests un ģimenes asistents, audžuģimenes, aizbildņi, adoptētāji </t>
    </r>
    <r>
      <rPr>
        <sz val="10"/>
        <color rgb="FF0070C0"/>
        <rFont val="Arial"/>
        <family val="2"/>
        <charset val="186"/>
      </rPr>
      <t>un īslaicīga sociālā aprūpe un rehabilitācija</t>
    </r>
  </si>
  <si>
    <r>
      <t xml:space="preserve">Sociālais darbs, soc.apr (t.sk. aprūpe mājās) un sociālā rehabilitācija, ko nodrošina Rojas novada Sociālais dienests un ģimenes asistenti, </t>
    </r>
    <r>
      <rPr>
        <sz val="10"/>
        <color rgb="FF0070C0"/>
        <rFont val="Arial"/>
        <family val="2"/>
        <charset val="186"/>
      </rPr>
      <t xml:space="preserve"> īslaicīga sociālā aprūpe un rehabilitācija</t>
    </r>
  </si>
  <si>
    <t>Sociālais darbs un sociālā rehabilitācija, ko nodrošina Rucavas novada Sociālais dienests</t>
  </si>
  <si>
    <t>Sociālais darbs un sociālā rehabilitācija, ko nodrošina Saldus novada pašvaldības aģentūra Sociālais dienests,  un asistenti</t>
  </si>
  <si>
    <t>Sociālais darbs un sociālā rehabilitācija, ko nodrošina Saldus novada pašvaldības aģentūra Sociālais dienests un ģimenes asistenti</t>
  </si>
  <si>
    <t>Sociālais darbs, soc.apr (t.sk. aprūpe mājās) un sociālā rehabilitācija, ko nodrošina Skrundas novada pašvaldības aģentūra Sociālais dienests un asistenti</t>
  </si>
  <si>
    <t>Sociālais darbs, soc.apr (t.sk. aprūpe mājās) un sociālā rehabilitācija, ko nodrošina Skrundas novada pašvaldības aģentūra Sociālais dienests un ģimenes asistents</t>
  </si>
  <si>
    <t>Sociālais darbs un sociālā rehabilitācija, ko nodrošina Vaiņodes novada Sociālais dienests</t>
  </si>
  <si>
    <t>Sociālais darbs un sociālā rehabilitācija, ko nodrošina Vaiņodes novada Sociālais dienests un asistenti</t>
  </si>
  <si>
    <t>Sociālais darbs, soc.apr (t.sk. aprūpe mājās) un sociālā rehabilitācija, ko nodrošina Ventspils pilsētas Sociālais dienests un asistenti</t>
  </si>
  <si>
    <t>Sociālais darbs, soc.apr (t.sk. aprūpe mājās) un sociālā rehabilitācija, ko nodrošina Ventspils pilsētas Sociālā dienesta Pārventas filiāle</t>
  </si>
  <si>
    <t>Sociālais darbs, soc.apr (t.sk. aprūpe mājās) un sociālā rehabilitācija, ko nodrošina Ventspils novada Sociālais dienests un asistenti</t>
  </si>
  <si>
    <t>Soc. apr. un soc.reh., ko nodrošina Liepājas pilsētas domes Sociālā dienesta Grupu dzīvokļi</t>
  </si>
  <si>
    <t>Sociālā rehabilitācija, ko nodrošina Liepājas Neredzīgo biedrība un asistenti</t>
  </si>
  <si>
    <t>Sociālā rehabilitācija, ko nodrošina privātpersonas: krīzes psihologs, mūzikas terapeite, fiziotarapeite, masieres</t>
  </si>
  <si>
    <t>Sociālā rehabilitācija un  atelpas brīdis, ko nodrošina biedrības "Dižvanagi" Baltijas rehabilitācijas centrs</t>
  </si>
  <si>
    <t>Sociālā rehabilitācija, ko nodrošina Kurzemes akcija "Saules Stars"</t>
  </si>
  <si>
    <t>Sociālā rehabilitācija, ko nodrošina Liepājas neredzīgo biedrības sociālās rehabilitācijas un izziņas centrs cilvēkiem ar invaliditāti "Dvēseles veldzes dārzs"</t>
  </si>
  <si>
    <t>Sociālā rehabilitācija, ko nodrošina Priekules novada Sociālā atbalsta centrs</t>
  </si>
  <si>
    <t>Sociālā rehabilitācija, ko nodrošina Saldus novada pašvaldības aģentūra Sociālais dienests un ģimenes asistenti</t>
  </si>
  <si>
    <t>Sociālā rehabilitācija, ko nodrošina privātpersonas: psihologi</t>
  </si>
  <si>
    <t>Sociālā rehabilitācija, ko nodrošina Biedrība „Krīzes centrs ģimenēm ar bērniem "Paspārne””</t>
  </si>
  <si>
    <t>Sociālā rehabilitācija, ko nodrošina biedrības "Latvijas Sarkanais Krusts" Kurzemes komitejas Ventspils nodaļas daudzfunkcionālais ģimenes atbalsta centrs "Ventiņmāja" un ģimenes asistenti</t>
  </si>
  <si>
    <t>Sociālais darbs un sociālā rehabilitācija, ko nodrošina pašvaldības aģentūra “Sociālais dienests” un 
Dienas centrā bērniem un jauniešiem ar īpašām vajadzībām</t>
  </si>
  <si>
    <t>nē, tikai papildus aprīkojuma iegāde</t>
  </si>
  <si>
    <t>GrDz bez SA</t>
  </si>
  <si>
    <t>DAC ar atb apr</t>
  </si>
  <si>
    <t>DAC bez atb apr</t>
  </si>
  <si>
    <t>GrDz ar SA</t>
  </si>
  <si>
    <t xml:space="preserve">gr.dz. bez atbalsta aprūpē (4+4); </t>
  </si>
  <si>
    <t xml:space="preserve">Parka iela 5-13, Ezere, Ezeres pag. (gr.dz. bez atbalsta aprūpē); </t>
  </si>
  <si>
    <t xml:space="preserve">DAC bez apr-17, </t>
  </si>
  <si>
    <t>sDarbn-16</t>
  </si>
  <si>
    <t>soc.d., soc.reh., soc.apr. (, gr.dz, spec.darn, DAC, gr nod, atb. gr. ind.kons,)</t>
  </si>
  <si>
    <t>Saskaņā ar Liepājas domes lēmumu - Pamatojoties uz ĢVPP pieprasījuma iespējamo samazinājumu (saistībā ar bērnu skaita izmaiņām, LM aktivitātēm audžuģimeņu popularizēšanā, mēdiju akcijām un Liepājas pilsētas audžuģimeņu atbalsta plānu 2018.- 2019. gadam) vai DI plāna ietvaros norādītā finansējuma samazinājumu, Liepājas pilsētas dome pirms projekta par infrastruktūras izveidi iesniegšanas apņemas pārskatīt izveidojamās infrastruktūras atbilstību pakalpojuma pieprasījuma apjomam un, nepieciešamības gadījumā, lemt par pakalpojuma saņēmēja skaita, loka un sniedzamo pakalpojumu veidu izmaiņām, pieejamā finansējuma ietvaros.
Noteikt, ka infrastruktūras izveidei nepieciešamais finansējums var tikt precizēts pēc publiskā iepirkuma rezultātiem.</t>
  </si>
  <si>
    <t>atrodas Lutriņu pagasta Namiķu ciemā,, veikals ~50m, pārējie vsipārējie pakalpojumi ~1km (Lutriņu pag.centrā), pieturv ~ 300m</t>
  </si>
  <si>
    <t>sociālā dzīvojamā māja</t>
  </si>
  <si>
    <t>gr dz un krīzes istabas</t>
  </si>
  <si>
    <t>atrodas Ezeres ciemata, kur pieejami vispārējie pakalpojumi, pieturv ~700m</t>
  </si>
  <si>
    <t>dzīvokļi un gr.dz.</t>
  </si>
  <si>
    <t>atrodas Pampāļu ciematā, kur pieejami vispārējie pakalpojumi, pieturv ~100m</t>
  </si>
  <si>
    <t>atbilstoši pierasījuma un pieejamām brīvajām vietām</t>
  </si>
  <si>
    <t>soc.apr un soc reh, ko nodrošina audžuģimenes, aizbildņi, adoptētāji</t>
  </si>
  <si>
    <t>Sociālā rehabilitācija, ko nodrošina Saldus novada pašvaldības aģentūras "Sociālais dienests" struktūrvienība Ģimenes atbalsta dienas centrs</t>
  </si>
  <si>
    <t>Sociālā rehabilitācija, ko nodrošina Saldus novada pašvaldības aģentūras "Sociālais dienests" struktūrvienība Lutriņu dienas centrs "Kadiķītis"</t>
  </si>
  <si>
    <t>Sociālā rehabilitācija, ko nodrošina Saldus novada pašvaldības aģentūras "Sociālais dienests" struktūrvienība Jaunlutriņu dienas centrs</t>
  </si>
  <si>
    <t>Sociālā aprūpe, ko nodrošina Saldus novada pašvaldības aģentūras "Sociālais dienests" Sociālās aprūpes nodaļa, aprūpe mājās</t>
  </si>
  <si>
    <t>Sociālā rehabilitācija, ko nodrošina Saldus novada pašvaldības aģentūras "Sociālais dienests" Šķēdes dienas centrs</t>
  </si>
  <si>
    <t>Sociālā rehabilitācija, ko nodrošina Saldus novada pašvaldības aģentūras "Sociālais dienests" Rubas dienas centrs</t>
  </si>
  <si>
    <t>Sociālā rehabilitācija, ko nodrošina Saldus novada pašvaldības aģentūras “Sociālais dienests” struktūrvienība Zirņu dienas centrs</t>
  </si>
  <si>
    <t>Sociālā rehabilitācija, ko nodrošina Saldus novada pašvaldības aģentūras "Sociālais dienests" struktūrvienība Vadakstes dienas centrs</t>
  </si>
  <si>
    <t>Sociālā rehabilitācija, ko nodrošina Saldus novada pašvaldības aģentūras “Sociālais dienests” struktūrvienība Novadnieku dienas centrs</t>
  </si>
  <si>
    <t>Sociālā rehabilitācija, ko nodrošina Saldus novada pašvaldības aģentūras “Sociālais dienests” struktūrvienība Pampāļu dienas centrs</t>
  </si>
  <si>
    <t>Sociālā rehabilitācija, ko nodrošina Saldus novada pašvaldības aģentūra "Sociālais dienests" struktūrvienība Jaunauces dienas centrs</t>
  </si>
  <si>
    <t>Sociālā rehabilitācija, ko nodrošina Saldus novada pašvaldības aģentūras "Sociālais dienests" struktūrvienība Druvas dienas centrs</t>
  </si>
  <si>
    <t>Sociālā rehabilitācija, ko nodrošina Kuldīgas novada pašvaldības aģentūras "Sociālais dienests" Dienas centrs cilvēkiem ar invaliditāti</t>
  </si>
  <si>
    <t>Sociālā rehabilitācija, ko nodrošina Evaņģēlisko kristiešu draudzes “Zilais Krusts” struktūrvienības “Kabile”</t>
  </si>
  <si>
    <t>Sociālā aprūpe un soc. rehabilitācija, ko nodrošina Liepājas pilsētas domes Sociālā dienesta Dienas centrs personām ar garīgās attīstības traucējumiem</t>
  </si>
  <si>
    <t>Sociālā aprūpe un rehabilitācija, ko nodrošina Saldus dienas aprūpes centrs "Saulespuķe"</t>
  </si>
  <si>
    <t>Sociālā aprūpe (apr.mājās), ko nodrošina Biedrība "Latvijas Samariešu apvienība" dienesta "Samariešu atbalsts mājās" Kurzemes nodaļa</t>
  </si>
  <si>
    <t>Sociālā aprūpe, ko nodrošina Biedrības "Latvijas Sarkanais Krusts" Kurzemes komitejas Birojs "Aprūpe mājās"</t>
  </si>
  <si>
    <t>Sociālā aprūpe un soc.rehabilitācija, ko nodrošina Biedrības "Latvijas Sarkanais Krusts" Kurzemes komitejas īslaicīgās aprūpes un sociālās rehabilitācijas centrs</t>
  </si>
  <si>
    <t>Sociālā aprūpe un soc.rehabilitācija, ko nodrošina Biedrības "Latvijas Sarkanais Krusts" Kurzemes komitejas dienas aprūpes centrs</t>
  </si>
  <si>
    <t>Sociālā aprūpe (t.sk. aprūpe mājās, drošības poga), ko nodrošina Biedrība "Latvijas Samariešu apvienība" dienesta "Samariešu atbalsts mājās" Kurzemes nodaļa,</t>
  </si>
  <si>
    <t>Sociālā aprūpe un sociālā rehabilitācija, ko nodrošina Nodibinājums "Atbalsta centrs ģimenēm un bērniem ar īpašām vajadzībām "Cimdiņš"", dienas aprūpes centrs</t>
  </si>
  <si>
    <t>Sociālā aprūpe (apr.mājās), ko nodrošina Biedrības "Latvijas Sarkanais Krusts" Kurzemes komitejas Ventspils nodaļas daudzfunkcionālais ģimenes atbalsta centrs "Ventiņmāja"</t>
  </si>
  <si>
    <t>Sociālā aprūpe un soc.rehabilitācija, ko nodrošina Nodibinājums "Atbalsta centrs ģimenēm un bērniem ar īpašām vajadzībām "Cimdiņš"", dienas aprūpes centrs</t>
  </si>
  <si>
    <t>Soc.apr un soc.reh, ko nodrošina Biedrība „Krīzes centrs ģimenēm ar bērniem "Paspārne””</t>
  </si>
  <si>
    <t>Soc.apr. Un soc.reh., ko nodrošina audžuģimenes, aizbldņi, adoptētāji</t>
  </si>
  <si>
    <t>Gr Dz ar SA</t>
  </si>
  <si>
    <t>Gr Dz bez SA</t>
  </si>
  <si>
    <t>DAC ar SA</t>
  </si>
  <si>
    <t>DAC bez SA</t>
  </si>
  <si>
    <t>KOPĀ pers ar GRT</t>
  </si>
  <si>
    <t>SRC un dac</t>
  </si>
  <si>
    <t>KOPĀ b ar FT</t>
  </si>
  <si>
    <t xml:space="preserve">KOPĀ bērniem no BSAC </t>
  </si>
  <si>
    <t>naz zināms</t>
  </si>
  <si>
    <t>Sociālais darbs un sociālā rehabilitācija (t.sk. DAC, gr.dz., sDarbn.,atb grupas, ind.kons.)</t>
  </si>
  <si>
    <t>Sociālais darbs, sociālā aprūpe un sociālā rehabilitācija (src, dac, apr. mājās, "atelpas brīdis")</t>
  </si>
  <si>
    <t xml:space="preserve">Aizputes centrs, divu nozīmīgu ielu krustojumā, pietura - 200 m, vispārējie pakalpojumi 800 m rādiusā </t>
  </si>
  <si>
    <t>telpu renovācija pabeigta pirms 5 gadiem (ar ERAF atbalstu)</t>
  </si>
  <si>
    <t>soc.d., soc.reh. (asist.)</t>
  </si>
  <si>
    <t>soc.d., soc.reh.,(gr.dz., apr.mājās, spec.darbn, DAC, gr nod, ind.kons)</t>
  </si>
  <si>
    <t>soc.d., soc.reh.,(gr.dz.,  spec.darbn, DAC, gr nod, ind.kons)</t>
  </si>
  <si>
    <t>soc.d., soc.reh., soc.apr.</t>
  </si>
  <si>
    <t>soc.d., soc.reh., soc.apr. (gr.dz.b ar FT)</t>
  </si>
  <si>
    <t>Ugāles pagasta centrā, pietura ~400m, vispārējie pakalpojumi pagasta ietvaros, ~300m rādiusā</t>
  </si>
  <si>
    <t xml:space="preserve">Daudzdzīvokļu dzīvojamā māja </t>
  </si>
  <si>
    <t xml:space="preserve">grupu dzīvokļi un sociālo dzīvokļu dzīvojamā māja </t>
  </si>
  <si>
    <t>Sociālā aprūpe, ko nodrošina Biedrības "Latvijas Samariešu apvienība" dienesta "Samariešu atbalsts mājās" Kurzemes nodaļa</t>
  </si>
  <si>
    <t>soc.d., soc.reh. (dac),  soc.apr.</t>
  </si>
  <si>
    <t>DAC un dac</t>
  </si>
  <si>
    <t>pilsētas centrā, pietura ~60m, vispārējie pakalpojumi 1km rādiusā</t>
  </si>
  <si>
    <t>bijušie dzīvokļi, pašlaik netiek izmantota</t>
  </si>
  <si>
    <t>atbilstoši pieprasījumam</t>
  </si>
  <si>
    <t>pašlaik nav plānots</t>
  </si>
  <si>
    <t>pilsētas teritorijā, privātmāju rajonā, pietura~250m skola ~100m, vispārējie pakalp.-1,5 km radiusā</t>
  </si>
  <si>
    <t>sociālie dzīvokļi</t>
  </si>
  <si>
    <t>nākotnē varētu tikt izmantots audžuģimeņu vajadzībām</t>
  </si>
  <si>
    <t>atbilstoši pieprasījumam, ja ir brīvas vietas</t>
  </si>
  <si>
    <t>soc.d., soc.reh.,(gr.dz.,  spec.darbn, DAC, gr nod, ind.kons), soc.apr. (apr.mājās,, īslaic apr.)</t>
  </si>
  <si>
    <t>soc.d., soc.reh., soc.apr. (dac)</t>
  </si>
  <si>
    <r>
      <rPr>
        <sz val="10"/>
        <rFont val="Arial"/>
        <family val="2"/>
        <charset val="186"/>
      </rPr>
      <t>Sociālā apr.  un soc.rehabilitācija,</t>
    </r>
    <r>
      <rPr>
        <sz val="10"/>
        <color theme="1"/>
        <rFont val="Arial"/>
        <family val="2"/>
        <charset val="186"/>
      </rPr>
      <t xml:space="preserve"> ko nodrošina Biedrības "Latvijas Sarkanais Krusts" Kurzemes komitejas Ventspils nodaļas daudzfunkcionālais ģimenes atbalsta centrs "Ventiņmāja", dienas aprūpes centrs</t>
    </r>
  </si>
  <si>
    <t>dzīvojamā ēka ar veterināro klīniku 1.stāvā</t>
  </si>
  <si>
    <t>Rucavas centrs, pietura un vispārējie pakalpojumi 300m rādiusā</t>
  </si>
  <si>
    <t>grupu dzīvokļi</t>
  </si>
  <si>
    <t xml:space="preserve">nav zināms </t>
  </si>
  <si>
    <t>Saskaņā ar Liepājas domes lēmumu - noteikts, ka infrastruktūras izveidei nepieciešamais finansējums var tikt precizēts pēc publiskā iepirkuma rezultātiem.</t>
  </si>
  <si>
    <t>Kuldīgas pilsētas centrā, gājēju ielas  rajons, pietura un visārējie pakalpojumi 300m rāduisā</t>
  </si>
  <si>
    <t>ēka ar palīgēku, ar plašu pielietojumu - tirdzniecības, , DAC, NVO vajadzībām, noliktavām</t>
  </si>
  <si>
    <t>ēka ar palīgēku, ar plašu pielietojumu - tirdzniecības, DAC un dac, NVO vajadzībām, spec.darbn.</t>
  </si>
  <si>
    <t>dzīvokļi un grupu dzīvokļi</t>
  </si>
  <si>
    <t>Nīkrāces pagasta centrā, vispārējie pakalpojumi pagastā ~300m rādiusā un Skrundā 18km attālumā</t>
  </si>
  <si>
    <t>dzaudzīvokļu ēka</t>
  </si>
  <si>
    <t>jauniešu atbalsta centrs</t>
  </si>
  <si>
    <t>jauniešu atbalsta centrs, DAC un spec.darbn.</t>
  </si>
  <si>
    <t>soc.dien - n/a 
  dac - 12</t>
  </si>
  <si>
    <t xml:space="preserve">Sociālais darbs, soc.apr (t.sk. aprūpe mājās) un sociālā rehabilitācija, ko nodrošina Alsungas novada sociālais dienests </t>
  </si>
  <si>
    <t>Sociālais darbs, soc.apr (t.sk. aprūpe mājās) un sociālā rehabilitācija, ko nodrošina Alsungas novada sociālais dienests</t>
  </si>
  <si>
    <t>Sociālais darbs, soc.apr (t.sk. aprūpe mājās) un sociālā rehabilitācija, ko nodrošina Brocēnu novada pašvaldības iestāde "Sociālais dienests"</t>
  </si>
  <si>
    <t>soc.darb., soc.reh.</t>
  </si>
  <si>
    <t xml:space="preserve">soc.d., soc.reh., soc.apr. </t>
  </si>
  <si>
    <r>
      <t xml:space="preserve">Sociālais darbs, soc.apr (t.sk. </t>
    </r>
    <r>
      <rPr>
        <sz val="10"/>
        <rFont val="Arial"/>
        <family val="2"/>
        <charset val="186"/>
      </rPr>
      <t>aprūpe mājās</t>
    </r>
    <r>
      <rPr>
        <sz val="10"/>
        <color theme="1"/>
        <rFont val="Arial"/>
        <family val="2"/>
        <charset val="186"/>
      </rPr>
      <t>) un sociālā rehabilitācija, ko nodrošina Dundagas novada Sociālais dienests un asistenti</t>
    </r>
  </si>
  <si>
    <r>
      <t>Sociālais darbs, soc.apr (t.sk.</t>
    </r>
    <r>
      <rPr>
        <sz val="10"/>
        <rFont val="Arial"/>
        <family val="2"/>
        <charset val="186"/>
      </rPr>
      <t xml:space="preserve"> aprūpe mājās) </t>
    </r>
    <r>
      <rPr>
        <sz val="10"/>
        <color theme="1"/>
        <rFont val="Arial"/>
        <family val="2"/>
        <charset val="186"/>
      </rPr>
      <t xml:space="preserve">un sociālā rehabilitācija, ko nodrošina Dundagas novada Sociālais dienests </t>
    </r>
  </si>
  <si>
    <t>soc.d., soc.reh., soc.apr.(apr.pak., at.br.)</t>
  </si>
  <si>
    <t>Sociālais darbs, soc.apr un sociālā rehabilitācija, ko nodrošina Grobiņas novada pašvaldības Sociālais dienests un ģimenes asistents</t>
  </si>
  <si>
    <t>soc.d., soc.reh.,soc.apr. (t.sk., DAC, gr.dz., spec.darbn, gr nod, ind.kons, apr.mājās, )</t>
  </si>
  <si>
    <r>
      <rPr>
        <sz val="10"/>
        <rFont val="Arial"/>
        <family val="2"/>
        <charset val="186"/>
      </rPr>
      <t>Sociālā rehabilitācija, k</t>
    </r>
    <r>
      <rPr>
        <sz val="10"/>
        <color theme="1"/>
        <rFont val="Arial"/>
        <family val="2"/>
        <charset val="186"/>
      </rPr>
      <t>o nodrošina Biedrība "Kurzemes labklājības un mentālās pilnveides aģentūra"</t>
    </r>
  </si>
  <si>
    <t>soc.rehab.</t>
  </si>
  <si>
    <t>Sociālais darbs, soc.apr (t.sk. aprūpe mājās) un sociālā rehabilitācija, ko nodrošina Kuldīgas novada pašvaldības aģentūra "Sociālais dienests", Ģimeņu konsultāciju centrs un asistenti</t>
  </si>
  <si>
    <t xml:space="preserve">Sociālā rehablitācija, ko nodrošina Biedrības "Dižvanagi" Baltijas rehabilitācijas centrs, </t>
  </si>
  <si>
    <r>
      <rPr>
        <sz val="10"/>
        <rFont val="Arial"/>
        <family val="2"/>
        <charset val="186"/>
      </rPr>
      <t>Sociālā apr un soc.rehabilitācija,</t>
    </r>
    <r>
      <rPr>
        <sz val="10"/>
        <color theme="1"/>
        <rFont val="Arial"/>
        <family val="2"/>
        <charset val="186"/>
      </rPr>
      <t xml:space="preserve"> ko nodrošina Liepājas Diakonijas centra Dienas aprūpes centrs</t>
    </r>
  </si>
  <si>
    <t>Sociālais darbs, soc.apr (t.sk. aprūpe mājās) un sociālā rehabilitācija, ko nodrošina Liepājas pilsētas domes Sociālais dienests, Nakts patversme un asistenti</t>
  </si>
  <si>
    <t>soc.d., soc.apr. soc.reh.</t>
  </si>
  <si>
    <t>Sociālais darbs, soc.apr. un sociālā rehabilitācija, ko nodrošina Mērsraga novada Sociālais dienests un asistenti</t>
  </si>
  <si>
    <t>soc apr un soc.rehab, ko nodrošina  audžuģimenes, aizbildņi un adoptētāji</t>
  </si>
  <si>
    <t xml:space="preserve">soc.apr (aprūpe mājās) SIA "Cerību balss", </t>
  </si>
  <si>
    <t>soc.darbs, soc.apr. un soc rehab. (t.sk. DAC, gr.dz.,, atb gr, indiv.kons, spec.darbn)</t>
  </si>
  <si>
    <t>soc.reh., soc.darbs, apr.pak. un at.br.</t>
  </si>
  <si>
    <t>soc.reh., soc.d. ar ģim, soc.apr.</t>
  </si>
  <si>
    <r>
      <rPr>
        <sz val="10"/>
        <rFont val="Arial"/>
        <family val="2"/>
        <charset val="186"/>
      </rPr>
      <t xml:space="preserve">Sociālā aprūpe, </t>
    </r>
    <r>
      <rPr>
        <sz val="10"/>
        <color theme="1"/>
        <rFont val="Arial"/>
        <family val="2"/>
        <charset val="186"/>
      </rPr>
      <t>ko nodrošina Biedrība "Latvijas Samariešu apvienība" dienesta "Samariešu atbalsts mājās" Kurzemes nodaļa</t>
    </r>
  </si>
  <si>
    <t>soc.d., soc.reh.,(gr.dz., apr.mājās, spec.darbn, DAC, gr nod, ind.kons, atb.pers.)</t>
  </si>
  <si>
    <t>Sociālais darbs, soc.apr. un sociālā rehabilitācija, ko nodrošina Rucavas novada Sociālais dienests,  "Mobīlā mājas aprūpes vienība" un asistenti</t>
  </si>
  <si>
    <r>
      <t>Sociālā rehabilitācija</t>
    </r>
    <r>
      <rPr>
        <sz val="10"/>
        <rFont val="Arial"/>
        <family val="2"/>
        <charset val="186"/>
      </rPr>
      <t xml:space="preserve"> un soc.darbs</t>
    </r>
    <r>
      <rPr>
        <sz val="10"/>
        <color theme="1"/>
        <rFont val="Arial"/>
        <family val="2"/>
        <charset val="186"/>
      </rPr>
      <t>, ko nodrošina Saldus novada pašvaldības aģentūras "Sociālais dienests" struktūrvienība Ģimenes atbalsta dienas centrs</t>
    </r>
  </si>
  <si>
    <t>Soc.rehab. un sociālā aprūpe (apr.mājās), ko nodrošina Biedrība "Latvijas Samariešu apvienība" dienesta "Samariešu atbalsts mājās" Kurzemes nodaļa un asistenti</t>
  </si>
  <si>
    <t>Sociālais darbs, soc.apr (t.sk. aprūpe mājās) un sociālā rehabilitācija, ko nodrošina Talsu novada Sociālais dienests un asistenti, sociālā atbalsta personas un  patversme</t>
  </si>
  <si>
    <r>
      <t>Sociālais darbs, soc.apr (t.sk. aprūpe mājās) un sociālā rehabilitācija, ko nodrošina Talsu novad</t>
    </r>
    <r>
      <rPr>
        <sz val="10"/>
        <rFont val="Arial"/>
        <family val="2"/>
        <charset val="186"/>
      </rPr>
      <t>a Sociālais dienests un sociālā atbalsta personas</t>
    </r>
  </si>
  <si>
    <r>
      <rPr>
        <sz val="10"/>
        <rFont val="Arial"/>
        <family val="2"/>
        <charset val="186"/>
      </rPr>
      <t>Sociālā aprūpe un soc.</t>
    </r>
    <r>
      <rPr>
        <sz val="10"/>
        <color theme="1"/>
        <rFont val="Arial"/>
        <family val="2"/>
        <charset val="186"/>
      </rPr>
      <t>rehabilitācija, ko nodrošina Nodibinājuma "Ģimeņu un bērnu attīstības centrs "Brīnumiņš""  struktūrvienība Dienas aprūpes centrs</t>
    </r>
  </si>
  <si>
    <t xml:space="preserve">soc.d, soc.apr (īsl apr. un apr.mājās), soc.reh. (dažādi paveidi), atb.gr, nometnes, asistenti ikdienā un izgl iest,, atbalsta personas (ģim asist), atelpas br., special.audžuģim, JM </t>
  </si>
  <si>
    <t>soc.d., soc.reh.,(apr.mājās, spec.darbn, DAC, gr nod, ind.kons)</t>
  </si>
  <si>
    <t>Pakalpojuma veids</t>
  </si>
  <si>
    <t>Adrese</t>
  </si>
  <si>
    <t>SRC</t>
  </si>
  <si>
    <t>Atbilst</t>
  </si>
  <si>
    <t xml:space="preserve">DAC ar atbalstu aprūpē </t>
  </si>
  <si>
    <t xml:space="preserve">DAC bez atbalsta aprūpē </t>
  </si>
  <si>
    <t>SRC (t.sk. DAC bērniem ar FT)</t>
  </si>
  <si>
    <t xml:space="preserve">Gr.dz. ar atbalstu aprūpē </t>
  </si>
  <si>
    <t xml:space="preserve">Viršu iela 9/11, Liepāja </t>
  </si>
  <si>
    <t xml:space="preserve">Teodora Breikša iela 16/20, Liepāja </t>
  </si>
  <si>
    <t>DAC bez atbalsta aprūpē</t>
  </si>
  <si>
    <t>Meliatoru iela 9, Lutriņu pag., Saldus nov.</t>
  </si>
  <si>
    <t xml:space="preserve">Gr.dz. bez atbalsta aprūpē </t>
  </si>
  <si>
    <t xml:space="preserve">Parka iela 5-13, Ezere, Ezeres pag. </t>
  </si>
  <si>
    <t xml:space="preserve">DAC ar atb. aprūpē
 </t>
  </si>
  <si>
    <t xml:space="preserve">GrDz bez SA </t>
  </si>
  <si>
    <t xml:space="preserve">
Atelpas brīdis</t>
  </si>
  <si>
    <t>Atbilstība tiks nodrošināta būvniecības/rekonstrukcijas procesā</t>
  </si>
  <si>
    <t>Nr.p.k.</t>
  </si>
  <si>
    <t>RĪCĪBAS VIRZIENI UN AKTIVITĀTES</t>
  </si>
  <si>
    <t>ATBILDĪGAIS</t>
  </si>
  <si>
    <t>LAIKA PLĀNS</t>
  </si>
  <si>
    <t>BĒRNU APRŪPE ĢIMENES VIDĒ</t>
  </si>
  <si>
    <t>1.1.</t>
  </si>
  <si>
    <t>atbilstoši situācijai</t>
  </si>
  <si>
    <t>1.2.</t>
  </si>
  <si>
    <t>1.3.</t>
  </si>
  <si>
    <t>Papildus vecāku rehabilitācijas plānam atsevišķi izstrādāt un īstenot rehabilitācijas plānu bērnam – ietvert multidisciplināru individuālo atbalstu (psihosociālais darbs, smilšu spēles terapija, bērnu psihoterapija, ārsta un psihologa konsultācijas) un grupu darbu (kompetenču, sociālo prasmju, emociju atpazīšanas grupas, atkarīgo vecāku bērnu grupas);</t>
  </si>
  <si>
    <t>SD</t>
  </si>
  <si>
    <t>1.4.</t>
  </si>
  <si>
    <t xml:space="preserve">Izstrādāt plānu atbalsta nodrošināšanai bērnu bioloģiskajiem vecākiem, lai veicinātu bez vecāku gādības palikušo bērnu atgriešanu ģimenē </t>
  </si>
  <si>
    <t>regulāri</t>
  </si>
  <si>
    <t>1.5.</t>
  </si>
  <si>
    <t>Atkārtoti izvērtēt BSAC bērnu un ģimenes sistēmu, apzinot un uzrunājot potenciālo aizbildņu loku</t>
  </si>
  <si>
    <t>Bāriņtiesa (BT)</t>
  </si>
  <si>
    <t>1.6.</t>
  </si>
  <si>
    <t>Veikt sociālo darbu ar bērnu un ģimeni</t>
  </si>
  <si>
    <t>pastāvīgi</t>
  </si>
  <si>
    <t>1.7.</t>
  </si>
  <si>
    <t xml:space="preserve">Nodrošināt daudzveidīgus, pēctecīgus pakalpojumus ilgtermiņā bērniem un riska ģimenēm ar ilgstošām un komplicētām problēmām </t>
  </si>
  <si>
    <t>1.8.</t>
  </si>
  <si>
    <t>1.9.</t>
  </si>
  <si>
    <r>
      <t xml:space="preserve">Identificēt nepieciešamo finansējumu </t>
    </r>
    <r>
      <rPr>
        <sz val="9"/>
        <color theme="1"/>
        <rFont val="Arial"/>
        <family val="2"/>
        <charset val="186"/>
      </rPr>
      <t xml:space="preserve">aizbildņu un audžuģimeņu </t>
    </r>
    <r>
      <rPr>
        <sz val="9"/>
        <color rgb="FF000000"/>
        <rFont val="Arial"/>
        <family val="2"/>
        <charset val="186"/>
      </rPr>
      <t>atbalsta programmas attīstīšanai un īstenošanai</t>
    </r>
  </si>
  <si>
    <t>LM/Pašvaldība/SD/ BT</t>
  </si>
  <si>
    <t>1.10.</t>
  </si>
  <si>
    <t>1.11.</t>
  </si>
  <si>
    <t>1.12.</t>
  </si>
  <si>
    <t>2.1.</t>
  </si>
  <si>
    <t>Plānot personālu (speciālistu skaita un noslodzes aprēķins, algas aprēķins, sadarbības modelis) pakalpojumu nodrošināšanai</t>
  </si>
  <si>
    <t>2.2.</t>
  </si>
  <si>
    <t>Piesaistīt  personālu</t>
  </si>
  <si>
    <t>2.3.</t>
  </si>
  <si>
    <r>
      <t xml:space="preserve">Organizēt </t>
    </r>
    <r>
      <rPr>
        <sz val="9"/>
        <color theme="1"/>
        <rFont val="Arial"/>
        <family val="2"/>
        <charset val="186"/>
      </rPr>
      <t xml:space="preserve">personāla </t>
    </r>
    <r>
      <rPr>
        <sz val="9"/>
        <color rgb="FF000000"/>
        <rFont val="Arial"/>
        <family val="2"/>
        <charset val="186"/>
      </rPr>
      <t xml:space="preserve">apmācības  </t>
    </r>
  </si>
  <si>
    <t>2.4.</t>
  </si>
  <si>
    <t>Izveidot pakalpojumu komandas un noteikt kopējus mērķus veiksmīgai bērnu aprūpei un rehabilitācijai</t>
  </si>
  <si>
    <t>3.1.</t>
  </si>
  <si>
    <t>Izvēlēties vietu pakalpojumu izveidei</t>
  </si>
  <si>
    <t>3.2.</t>
  </si>
  <si>
    <t>Plānot pakalpojumus (pakalpojuma vadlīnijas, izrietošās prasības telpai, prasības aprīkojumam, nepieciešamā aprūpes personāla definēšana)</t>
  </si>
  <si>
    <t>3.3.</t>
  </si>
  <si>
    <t>Identificēt nepieciešamo finansējumu pakalpojumu attīstīšanai</t>
  </si>
  <si>
    <t>3.4.</t>
  </si>
  <si>
    <t>Izstrādāt, izsludināt iepirkumu, slēgt līgumu (inženiertehniskajai izpētei, tehniskajam projektam, būvprojektēšanai, būvdarbiem)</t>
  </si>
  <si>
    <t>3.5.</t>
  </si>
  <si>
    <t>Veikt telpisko plānošanu un vides prasību ietveršanu pakalpojumu izveidei</t>
  </si>
  <si>
    <t>3.6.</t>
  </si>
  <si>
    <t>Veikt Inženiertehnisko izpēti, būvprojektēšanu</t>
  </si>
  <si>
    <t>3.7.</t>
  </si>
  <si>
    <t>Būvdarbi/būves atjaunošana</t>
  </si>
  <si>
    <t>3.8.</t>
  </si>
  <si>
    <t>Ēkas pieņemšana ekspluatācijā</t>
  </si>
  <si>
    <t>4.1.</t>
  </si>
  <si>
    <t>Apzināt nepieciešamo aprīkojumu pakalpojumu izveidei</t>
  </si>
  <si>
    <t>4.2.</t>
  </si>
  <si>
    <t>Pieņemt lēmumu par esošā aprīkojuma turpmāko izmantošanu</t>
  </si>
  <si>
    <t>4.3.</t>
  </si>
  <si>
    <t>Sagatavot sarakstu ar iegādājamo aprīkojumu</t>
  </si>
  <si>
    <t>4.4.</t>
  </si>
  <si>
    <t>Veikt iepirkumu aprīkojuma iegādei, slēgt līgumus</t>
  </si>
  <si>
    <t>4.5.</t>
  </si>
  <si>
    <t>Aprīkojuma piegāde</t>
  </si>
  <si>
    <t>4.6.</t>
  </si>
  <si>
    <t>Aprīkojuma pieņemšana ekspluatācijā</t>
  </si>
  <si>
    <t>5.1.</t>
  </si>
  <si>
    <t>Sagatavot projekta iesniegumu ERAF projekta līdzekļu piesaistei</t>
  </si>
  <si>
    <t>5.2.</t>
  </si>
  <si>
    <t>Slēgt ERAF līdzfinansējuma līgumu</t>
  </si>
  <si>
    <t>5.3.</t>
  </si>
  <si>
    <t>ERAF projekta ieviešana</t>
  </si>
  <si>
    <t>5.4.</t>
  </si>
  <si>
    <t>Izstrādāt un ieviest pakalpojumu finansēšanas modeli</t>
  </si>
  <si>
    <t>BĒRNU SAGATAVOŠANA APRŪPES MODEĻA MAIŅAI UN BĒRNU PĀRVIETOŠANA</t>
  </si>
  <si>
    <t>6.1.</t>
  </si>
  <si>
    <t xml:space="preserve"> BSAC</t>
  </si>
  <si>
    <t>6.2.</t>
  </si>
  <si>
    <t>6.3.</t>
  </si>
  <si>
    <t>Sagatavot bērnus pārmaiņām - aprūpes modeļa maiņai</t>
  </si>
  <si>
    <t>6.4.</t>
  </si>
  <si>
    <t>Sadarboties ar pašvaldībām, no kurām konkrētajā BSAC ir ievietoti bērni, un, pārstāvot bērna intereses, rosināt, ka  pašvaldība organizē bērniem un ģimenēm nepieciešamo atbalstu, lai uzlabotu bērna/ģimenes situāciju un bērns varētu atgriezties bioloģiskajā ģimenē.</t>
  </si>
  <si>
    <t xml:space="preserve">Bērnu sociālās aprūpes centrs (BSAC) 
/Labklājības ministrija (LM) </t>
  </si>
  <si>
    <t>Bērna izcelsmes  pašvaldības sociālais dienests(SD), LM</t>
  </si>
  <si>
    <t>Izstrādāt un īstenot pasākumu kopumu potenciālo aizbildņu, audžuģimeņu un adoptētāju skaita palielināšanai</t>
  </si>
  <si>
    <t xml:space="preserve">Izstrādāt kopienas pakalpojumu attīstības plānu vecākiem, kuriem ir bērnu aprūpes grūtības, lai novērstu bērna šķiršanu no ģimenes </t>
  </si>
  <si>
    <t>SD/BT/NVO/LM</t>
  </si>
  <si>
    <t>Pašvaldība/SD/BT/NVO/LM</t>
  </si>
  <si>
    <t>SD/NVO</t>
  </si>
  <si>
    <t>Pašvaldība/SD/BSAC</t>
  </si>
  <si>
    <t>SD/BSAC</t>
  </si>
  <si>
    <t>Pašvaldība/SD</t>
  </si>
  <si>
    <t>2018.gada II cet.</t>
  </si>
  <si>
    <t>atbilstoši situācijai, no 2019.gada I cet.</t>
  </si>
  <si>
    <t>atbilstoši situācijai, no 2019.gada</t>
  </si>
  <si>
    <t>2017.gada III cet.</t>
  </si>
  <si>
    <t>no 2017.gada III cet.</t>
  </si>
  <si>
    <t xml:space="preserve">no 2018.gada </t>
  </si>
  <si>
    <t>no 2018.gada. III cet.</t>
  </si>
  <si>
    <t>2018.gada IV cet.- 2021.gada IV cet.</t>
  </si>
  <si>
    <t>no 2019.gada II cet.-2022.gada IV cet.</t>
  </si>
  <si>
    <t>SD/Sociālā pakalpojuma sniedzējs</t>
  </si>
  <si>
    <t>atbilstoši situācijai, no 2018.gada IV cet.</t>
  </si>
  <si>
    <t xml:space="preserve">atbilstoši situācijai, no 2019.gada </t>
  </si>
  <si>
    <t>no 2018gada III cet.</t>
  </si>
  <si>
    <t>atbilstoši situācijai, no 2018.gada III cet. </t>
  </si>
  <si>
    <t xml:space="preserve">Izstrādāt plānu bērna sagatavošanai pārejai uz ģimenisku vidi (aizbildnība, audžuģimene, adopcija) vai ĢVPP un jauniešu māja </t>
  </si>
  <si>
    <t>atbilstoši situācijai, no 2017.gada III cet.</t>
  </si>
  <si>
    <t>Noskaidrot bērna intereses un vēlmes, veidojot grupas ĢVPP un jauniešu māja, noskaidrot, ar kuriem bērniem katrs bērns vēlas dzīvot kopā, kurš no aprūpē esošajiem darbiniekiem ir bērna piesaistes persona u.c.</t>
  </si>
  <si>
    <t>Pārvietot uz jaunajām telpām (ĢVPP un jauniešu māju) bērnus, kuriem nav iespēja augt ģimenes vidē</t>
  </si>
  <si>
    <t xml:space="preserve"> BSAC/SD</t>
  </si>
  <si>
    <t>atbilstoši situācijai, no 2019.gada.</t>
  </si>
  <si>
    <t>Salmu iela - pilsētas centrā, pietura~25m, skola 50m, 
Kuldīgas iela- pilsētas mikrorajonā pietura~250m, b/d~500m, 
Miera iela- pilsētā ezerkrastu mikrorajonā, ~150, 2 skolas ~200, 3 b/d ~100</t>
  </si>
  <si>
    <t>Veicināt starpinstitucionālu sadarbību personu GRT un bērnu FT vajadzību apmierināšanai</t>
  </si>
  <si>
    <t>1.1.1.</t>
  </si>
  <si>
    <t>Pašvaldības</t>
  </si>
  <si>
    <t>1.1.2.</t>
  </si>
  <si>
    <t>1.1.3.</t>
  </si>
  <si>
    <t>1.1.4.</t>
  </si>
  <si>
    <t>Izstrādāt, izsludināt, organizēt iepirkumu, slēgt līgumu (inženiertehniskajai izpētei, tehniskajam projektam, būvprojektēšanai, būvdarbiem)</t>
  </si>
  <si>
    <t>1.1.5.</t>
  </si>
  <si>
    <t>1.1.6.</t>
  </si>
  <si>
    <t>Veikt objektu inženiertehnisko izpēti, būvprojektēšanu</t>
  </si>
  <si>
    <t>1.1.7.</t>
  </si>
  <si>
    <t>1.1.8.</t>
  </si>
  <si>
    <t>Pieņemt ēku/ēkas ekspluatācijā</t>
  </si>
  <si>
    <t>1.2.1.</t>
  </si>
  <si>
    <t>1.2.2.</t>
  </si>
  <si>
    <t>Pieņemt lēmumu par esošā/pieejamā aprīkojuma  izmantošanu</t>
  </si>
  <si>
    <t>1.2.3.</t>
  </si>
  <si>
    <t>1.2.4.</t>
  </si>
  <si>
    <t>1.2.5.</t>
  </si>
  <si>
    <t>1.2.6.</t>
  </si>
  <si>
    <t>Sagatavot infrastruktūras projekta iesniegumu ERAF projekta līdzekļu piesaistei</t>
  </si>
  <si>
    <t>Izveidot SBSP infrastruktūru (pabeigt būvniecību un/vai rekonstrukciju) personām GRT un bērniem FT</t>
  </si>
  <si>
    <t>Personāla piesaiste</t>
  </si>
  <si>
    <t>2.1.1.</t>
  </si>
  <si>
    <t>2.1.2.</t>
  </si>
  <si>
    <t>2.1.3.</t>
  </si>
  <si>
    <t>2.1.4.</t>
  </si>
  <si>
    <t>2.2.1.</t>
  </si>
  <si>
    <t>2.2.2.</t>
  </si>
  <si>
    <t>2.2.3.</t>
  </si>
  <si>
    <t>Pieņemt un izskatīt iesniegumus, pieņemt lēmumus par sociālo pakalpojumu piešķiršanu/atteikumu.</t>
  </si>
  <si>
    <t>2.2.4.</t>
  </si>
  <si>
    <t xml:space="preserve">Izstrādāt  apmācību programmu </t>
  </si>
  <si>
    <t>Organizēt apmācību procesu sociālā darba, sociālās rehabilitācijas un sociālās aprūpes sniegšanā iesaistītiem speciālistiem par SBSP sniegšanu</t>
  </si>
  <si>
    <t>ATBALSTA SISTĒMAS VEIDOŠANA PAŠVALDĪBĀ</t>
  </si>
  <si>
    <t>MONITORINGS UN NOVĒRTĒŠANA</t>
  </si>
  <si>
    <t>Izveidot informācijas sistēmas DI procesa uzraudzībai</t>
  </si>
  <si>
    <t>LM</t>
  </si>
  <si>
    <t>Izveidot SBSP uzskaites sistēmu pašvaldībās</t>
  </si>
  <si>
    <t>Plānot un īstenot DI procesu Kurzemes reģionā</t>
  </si>
  <si>
    <t xml:space="preserve">Vadīt, virzīt un īstenot DI procesu Latvijā
sinerģijā ar 
"Rīcības plānā deinstitucionalizācijas īstenošanai 2015.-2020.gadam" norādītajiem pasākumiem un dažādās nozarēs nacionālā un pašvaldību līmenī īstenojamiem projektiem </t>
  </si>
  <si>
    <t>Labklājības ministrija (LM) / Izglītības ministrija (IZM) / Veselības ministrija (VM) / 
Vides aizsardzības un reģionālās attīstības ministrija (VARAM) / Satiksmes ministrija (SM) / Plānošanas reģioni  (PR) / 
Latvijas pašvaldības</t>
  </si>
  <si>
    <t>LM / IZM / VM / VARAM / SM / KPR / Kurzemes reģiona pašvaldības (Pašvaldības)</t>
  </si>
  <si>
    <t>KPR, Pašvaldības</t>
  </si>
  <si>
    <t xml:space="preserve">KPR Pašvaldību DI vadības grupas </t>
  </si>
  <si>
    <t>Plānot pakalpojumu saturu (izstrādāt pakalpojuma vadlīnijas, izprast izrietošās prasības telpai, prasības aprīkojumam, definēt nepieciešamo personālu)</t>
  </si>
  <si>
    <t>Pašvaldības/SD</t>
  </si>
  <si>
    <t>līdz 2023.gada IV cet.</t>
  </si>
  <si>
    <t>regulāri, līdz 2023.gada IV cet.</t>
  </si>
  <si>
    <t>atbilstoši situācijai, no 2018.gada III cet.</t>
  </si>
  <si>
    <t>atbilstoši situācijai, no 2017.gada</t>
  </si>
  <si>
    <t>no 2018.gada</t>
  </si>
  <si>
    <t xml:space="preserve"> Pašvaldības/
Pašvaldību sociālie dienesti (SD)/
nevalstiskās organizācijas (NVO)</t>
  </si>
  <si>
    <t>Pašvaldības/SD/NVO</t>
  </si>
  <si>
    <t>KPR/SD/NVO</t>
  </si>
  <si>
    <t>LM/KPR</t>
  </si>
  <si>
    <t>LM/Pašvaldības/SD</t>
  </si>
  <si>
    <t>LM/Pašvaldības/SD/NVO</t>
  </si>
  <si>
    <t>Aprīkojuma izvēle un nodrošināšana</t>
  </si>
  <si>
    <t>Rīcība 1 - SBSP INFRASTRUKTŪRAS IZVEIDE</t>
  </si>
  <si>
    <t>Rīcība 2 - SBSP SNIEGŠANA</t>
  </si>
  <si>
    <t>Rīcība 3 - APMĀCĪBU ORGANIZĒŠANA</t>
  </si>
  <si>
    <t>0.1.</t>
  </si>
  <si>
    <t>0.2.</t>
  </si>
  <si>
    <t>0.3.</t>
  </si>
  <si>
    <t>0.4.</t>
  </si>
  <si>
    <r>
      <rPr>
        <b/>
        <sz val="11"/>
        <color theme="1"/>
        <rFont val="Arial"/>
        <family val="2"/>
        <charset val="186"/>
      </rPr>
      <t xml:space="preserve">DI PROCESA VADĪBA un VIRZĪBA, </t>
    </r>
    <r>
      <rPr>
        <b/>
        <sz val="9"/>
        <color theme="1"/>
        <rFont val="Arial"/>
        <family val="2"/>
        <charset val="186"/>
      </rPr>
      <t xml:space="preserve">
atbilstoši "Rīcības plānam deinstitucionalizācijas īstenošanai 2015.-2020.gadam"</t>
    </r>
  </si>
  <si>
    <t>Veikt telpisko plānošanu, tostarp ņemot vērā vides prasības, pakalpojumu izveidei</t>
  </si>
  <si>
    <t>SBSP telpu/vietas izvēle un sagatavošana pakalpojuma sniegšanai</t>
  </si>
  <si>
    <t>Iepirkt un veikt būvniecības/rekonstrukcijas darbus</t>
  </si>
  <si>
    <t>atbilstoši situācijai, 
vairumā gadījumu no 2020.gada</t>
  </si>
  <si>
    <t>1.1.9.</t>
  </si>
  <si>
    <t>1.1.10.</t>
  </si>
  <si>
    <t>1.1.11.</t>
  </si>
  <si>
    <t>1.1.12.</t>
  </si>
  <si>
    <t>Plānot personālu (speciālistu skaita un noslodzes aprēķins, algas aprēķins, sadarbības modeļa izstrāde) pakalpojumu nodrošināšanai</t>
  </si>
  <si>
    <t>Izveidot personāla komandas un noteikt/izvirzīt kopējus mērķus SBSP sniegšanā</t>
  </si>
  <si>
    <t>2.2.5.</t>
  </si>
  <si>
    <t>2.2.6.</t>
  </si>
  <si>
    <t>atbilstoši situācijai, no 2017.gada IV cet. </t>
  </si>
  <si>
    <t>atbilstoši situācijai, no 2016.gada. 
un/vai no 2020.gada</t>
  </si>
  <si>
    <t xml:space="preserve">atbilstoši situācijai, no 2017.gada </t>
  </si>
  <si>
    <t>Izvēlēties pakalpojumu sniedzēju apmacību organizēšanai esošo sociālo pakalpojumu sniegšanā iesaistītiem speciālistiem (VSAC, BSAC, sociālo dienestu personāls) par SBSP sniegšanu</t>
  </si>
  <si>
    <t>VSAC/Pašvaldības/SD/KPR</t>
  </si>
  <si>
    <t>Pašvaldības/SD/KPR
Pakalpojuma sniedzējs</t>
  </si>
  <si>
    <t>atbilstoši situācijai, no 2018.gada</t>
  </si>
  <si>
    <t xml:space="preserve">Nodrošināt ilgtspējģus, daudzveidīgus un pēctecīgus atbalsta pakalpojumus no VSAC uz dzīvi sabiedrībā pārgājušām personām ar GRT </t>
  </si>
  <si>
    <t>Sadarboties ar personām ar GRT un bērniem ar FT un viņu vecākiem vai audžuvecākiem</t>
  </si>
  <si>
    <t>Konsultēt personas ar GRT un bērnus ar FT un viņu vecākus vai audžuvecākus par iespējām saņemt atbilstošu atbalstu</t>
  </si>
  <si>
    <t>Uzsākt SBSP sniegšanu personām ar GRT un bērniem ar FT esošā un/vai jaunajā infrastruktūrā</t>
  </si>
  <si>
    <t>Iepirkt un sniegt SBSP personām ar GRT un bērniem ar FT</t>
  </si>
  <si>
    <t>Izstrādāt un realizēt sabiedrības attieksmes maiņas kampaņu, lai veicinātu personu ar GRT un bērnu ar FT iekļaušanos sabiedrībā</t>
  </si>
  <si>
    <t>Veikt sociālo darbu ar personām ar GRT, bērniem ar FT un viņu ģimenēm</t>
  </si>
  <si>
    <t>Sadarboties valsts un pašvaldību iestādēm un nevalstiskajām organizācijām, veicinot SBSP attīstību personām ar GRT un bērniem ar FT</t>
  </si>
  <si>
    <t>Nodrošināt ilgtspējīgus, daudzveidīgus un pēctecīgus atbalsta pakalpojumus pašvaldībā dzīvojošām personām ar GRT un bērniem ar FT, lai novērstu risku nonākšanai VSAC / BSAC</t>
  </si>
  <si>
    <t>Nodrošināt ilgtspējģus, daudzveidīgus un pēctecīgus atbalsta pakalpojumus no BSAC ģimenēs atgrieztiem bērniem (t.sk. ar FT) un viņu ģimenēm</t>
  </si>
  <si>
    <t>Regulāri, bet ne retāk kā reizi gadā, izvērtēt personu ar GRT un bērnu ar FT vajadzības, lai nodrošinātu atbilstošo atbalstu</t>
  </si>
  <si>
    <t>A1</t>
  </si>
  <si>
    <t>A2</t>
  </si>
  <si>
    <t>A3</t>
  </si>
  <si>
    <t>A4</t>
  </si>
  <si>
    <t>A5</t>
  </si>
  <si>
    <t>A6</t>
  </si>
  <si>
    <t>A7</t>
  </si>
  <si>
    <t>A8</t>
  </si>
  <si>
    <t>S1</t>
  </si>
  <si>
    <t>PERSONU AR GRT SAGATAVOŠANA PĀREJAI UZ DZĪVI SABIEDRĪBĀ</t>
  </si>
  <si>
    <t>S2</t>
  </si>
  <si>
    <t>S3</t>
  </si>
  <si>
    <t>S4</t>
  </si>
  <si>
    <t>Piesaistīt speciālistus, t.sk. sociālos mentorus, kuri atbiltoši personu ar GRT atbalsta  plānos norādītajam, sniedz atbalstu personu sagatavošanai pārejai uz dzīvei sabiedrībā</t>
  </si>
  <si>
    <t>Pašvaldības/SD/VSAC/KPR</t>
  </si>
  <si>
    <t>0.5.</t>
  </si>
  <si>
    <t>Uzraudzīt DI procesu Kurzemes reģionā</t>
  </si>
  <si>
    <t>Kurzemes reģiona DI vadības grupa</t>
  </si>
  <si>
    <t>Nodrošināt VSAC speciālistu, kas tiks iesaistīti personu ar GRT sagatavošanā, un sociālo mentoru dalību apmācībās par personu ar GRT sagatavošu pārejai uz dzīvi sabiedrībā</t>
  </si>
  <si>
    <t xml:space="preserve"> Pašvaldības/SD/VSAC</t>
  </si>
  <si>
    <t xml:space="preserve">Sniegt atbalstu personām ar GRT pārejas uz dzīvi sabiedrībā procesā, t.sk. organizēt un nodrošināt iesaistīto pušu sadarbību </t>
  </si>
  <si>
    <t>VSAC/Pašvaldības/SD/sociālo un vispārējo pakalpojumu sniedzēji</t>
  </si>
  <si>
    <t xml:space="preserve">Nodrošināt pēctecību atbalsta sniegšanā personām ar GRT pēc pārejas uz dzīvi sabiedrībā. </t>
  </si>
  <si>
    <t>Pašvaldības/SD/sociālo un vispārējo pakalpojumu sniedzēji</t>
  </si>
  <si>
    <t>ATBALSTA PASĀKUMI UN AKTIVITĀTES</t>
  </si>
  <si>
    <t>V1</t>
  </si>
  <si>
    <t>V2</t>
  </si>
  <si>
    <t>V3</t>
  </si>
  <si>
    <t>V4</t>
  </si>
  <si>
    <t>Veselības aprūpes pakalpojumu pieejamības uzlabošana bērniem ar FT un personām ar GRT (piemēram, mobilās medicīniskās rehabilitācijas un mobilās psihiatriskās veslības aprūpes organizēšana)</t>
  </si>
  <si>
    <t>V5</t>
  </si>
  <si>
    <t>V6</t>
  </si>
  <si>
    <t>V7</t>
  </si>
  <si>
    <t>Mājokļa pieejamības uzlabošana personām ar GRT, kas pāriet uz dzīvi sabiedrībā</t>
  </si>
  <si>
    <t>pēc PR DI plānu apstiprināšanas
atbilstoši situācijai, no 2018.gada III cet.</t>
  </si>
  <si>
    <t xml:space="preserve">Izglītības pakalpojumu pieejamības uzlabošana bērniem ar FT un personām ar GRT </t>
  </si>
  <si>
    <t xml:space="preserve">Transporta pakalpojumu pieejamības uzlabošana bērniem ar FT un personām ar GRT </t>
  </si>
  <si>
    <t>VISPĀRĒJO PAKALPOJUMU PIEEHAMĪBAS UZLABOŠANA 
ATBASTA NODROŠINĀŠANAI DI MĒRĶA GRUPU PERSONĀM</t>
  </si>
  <si>
    <t>Nodarbinātības iespēju un NVA pakalpojumu pieejamības uzlabošana personām ar GRT  un bērnu ar FT ģimenēm, t.sk. sociālā uzņēmējdarbībā</t>
  </si>
  <si>
    <t xml:space="preserve">Brīvā laika pavadīšanas iespēju un pakalpojumu pieejamības uzlabošana bērniem ar FT un personām ar GRT </t>
  </si>
  <si>
    <t>LM / IZM / VM / VARAM / SM / Pašvaldības</t>
  </si>
  <si>
    <t>Z1</t>
  </si>
  <si>
    <t>Z2</t>
  </si>
  <si>
    <t>Z3</t>
  </si>
  <si>
    <t>Z4</t>
  </si>
  <si>
    <t>atbilstoši situācijai, no 2016.gada IV cet.</t>
  </si>
  <si>
    <t>Integrēt pašvaldību izveidotās SBSP sistēmas ar SPOLIS un LABIS</t>
  </si>
  <si>
    <t>LM/SD/KPR</t>
  </si>
  <si>
    <t>Lietot informācijas sistēmas DI procesa uzraudzībai (iegūt, apkopot, analizēt un monitorēt DI procesa rezultātus)</t>
  </si>
  <si>
    <t>LM, Nodarbinātības valsts aģentūra, darba devēji, sociālie uzņēmui</t>
  </si>
  <si>
    <t>VM, LM, Veselības aprūpes iestādes un speciālisti,
Pašvaldības</t>
  </si>
  <si>
    <t>IZM, LM, Sociālās integrācijas valsts aģentūra, izglītības iestādes,
Pašvaldības/SD</t>
  </si>
  <si>
    <t>SM, LM, transporta pakalpojumu sniedzēji,
Pašvaldības/SD</t>
  </si>
  <si>
    <t>Kultūras ministrija, LM, pakalpojumu sniedzēji, aktīvās atpūtas iespēju plānotāji un veidotāji,
Pašvaldības/SD</t>
  </si>
  <si>
    <t>Ekonomikas ministrija, Pašvaldības</t>
  </si>
  <si>
    <t>Rīcības plāns KPR DI plāna īstenošanai</t>
  </si>
  <si>
    <t>Rīcības plāns BSAC reorganizācijas plānu īstenošanai</t>
  </si>
  <si>
    <t>Vietu skaits</t>
  </si>
  <si>
    <t>Pakalpojumu nodrošināšana</t>
  </si>
  <si>
    <t xml:space="preserve">DAC ar atbalstu aprūpē;  </t>
  </si>
  <si>
    <t>DAC bez atbalsta aprūpē;</t>
  </si>
  <si>
    <t xml:space="preserve">spec.darbn. </t>
  </si>
  <si>
    <t>Objekta izvēles pamatojums</t>
  </si>
  <si>
    <t>Grupu māju pakalpojuma saņēmēju skaits vienā ēkā nepārsniedz 16</t>
  </si>
  <si>
    <r>
      <t xml:space="preserve">Pakalpojumu izveidi </t>
    </r>
    <r>
      <rPr>
        <b/>
        <u/>
        <sz val="9"/>
        <rFont val="Arial"/>
        <family val="2"/>
        <charset val="186"/>
      </rPr>
      <t>ne</t>
    </r>
    <r>
      <rPr>
        <b/>
        <sz val="9"/>
        <rFont val="Arial"/>
        <family val="2"/>
        <charset val="186"/>
      </rPr>
      <t>plāno ēkās, kur jaunizveidotais pakalpojums nodrošina tikai daļēju ēkas noslodzi</t>
    </r>
  </si>
  <si>
    <r>
      <t xml:space="preserve">Daudzfunkcionālu sociālo pakalpojumu centru </t>
    </r>
    <r>
      <rPr>
        <b/>
        <u/>
        <sz val="9"/>
        <color theme="1"/>
        <rFont val="Arial"/>
        <family val="2"/>
        <charset val="186"/>
      </rPr>
      <t>ne</t>
    </r>
    <r>
      <rPr>
        <b/>
        <sz val="9"/>
        <color theme="1"/>
        <rFont val="Arial"/>
        <family val="2"/>
        <charset val="186"/>
      </rPr>
      <t>veido vietās, kur nav pamatots pieprasījums pēc pakalpojumiem, un ilgtermiņā nebūs iespējams nodrošināt pietiekamu pakalpojumu sniedzēju noslodzi</t>
    </r>
  </si>
  <si>
    <r>
      <t xml:space="preserve">Grupu mājas (dzīvokļa) pakalpojumu </t>
    </r>
    <r>
      <rPr>
        <b/>
        <u/>
        <sz val="9"/>
        <color theme="1"/>
        <rFont val="Arial"/>
        <family val="2"/>
        <charset val="186"/>
      </rPr>
      <t>ne</t>
    </r>
    <r>
      <rPr>
        <b/>
        <sz val="9"/>
        <color theme="1"/>
        <rFont val="Arial"/>
        <family val="2"/>
        <charset val="186"/>
      </rPr>
      <t>veido daudzfunkcionāla centra ietvaros</t>
    </r>
  </si>
  <si>
    <r>
      <t xml:space="preserve">ĢVPP </t>
    </r>
    <r>
      <rPr>
        <b/>
        <u/>
        <sz val="9"/>
        <color theme="1"/>
        <rFont val="Arial"/>
        <family val="2"/>
        <charset val="186"/>
      </rPr>
      <t>ne</t>
    </r>
    <r>
      <rPr>
        <b/>
        <sz val="9"/>
        <color theme="1"/>
        <rFont val="Arial"/>
        <family val="2"/>
        <charset val="186"/>
      </rPr>
      <t>veido daudzfunkcionāla centra ietvaros</t>
    </r>
  </si>
  <si>
    <r>
      <t xml:space="preserve">ĢVPP (mazās grupas, jauniešu māja) ārpusģimenes aprūpē esošiem bērniem un grupu mājas (dzīvokļa) pakalpojuma pilngadīgām personām ar garīga rakstura traucējumiem </t>
    </r>
    <r>
      <rPr>
        <b/>
        <u/>
        <sz val="9"/>
        <color theme="1"/>
        <rFont val="Arial"/>
        <family val="2"/>
        <charset val="186"/>
      </rPr>
      <t>ne</t>
    </r>
    <r>
      <rPr>
        <b/>
        <sz val="9"/>
        <color theme="1"/>
        <rFont val="Arial"/>
        <family val="2"/>
        <charset val="186"/>
      </rPr>
      <t>veido vienā ēkā</t>
    </r>
  </si>
  <si>
    <r>
      <t xml:space="preserve">Sabiedrībā balstītu sociālo pakalpojumu izveide </t>
    </r>
    <r>
      <rPr>
        <b/>
        <u/>
        <sz val="9"/>
        <color theme="1"/>
        <rFont val="Arial"/>
        <family val="2"/>
        <charset val="186"/>
      </rPr>
      <t>nav</t>
    </r>
    <r>
      <rPr>
        <b/>
        <sz val="9"/>
        <color theme="1"/>
        <rFont val="Arial"/>
        <family val="2"/>
        <charset val="186"/>
      </rPr>
      <t xml:space="preserve"> plānota ilgstošas aprūpes institūcijās</t>
    </r>
  </si>
  <si>
    <t>Pakalpojumu veido vietā, kur paredzams ilgtermiņa pieprasījums pēc izveidojamā pakalpojuma un pašvaldībai ir iespējas pakalpojuma ilgtspējas nodrošināšanai</t>
  </si>
  <si>
    <t>Pakalpojumu veido ievērojot universāla dizaina principus</t>
  </si>
  <si>
    <t>Grupu mājas (dzīvokļi) pēc iespējas veido dzīvojamās mājās vai dzīvokļos, atsevišķi no citiem pakalpojumiem</t>
  </si>
  <si>
    <t>Ja ĢVPP  (mazās grupas un jauniešu māja) veido vienā ēkā, kopējais bērnu skaits ēkā nevar pārsniegt 24 bērnus; maksimālais atļautais bērnu skaits grupā ir 8 bērni</t>
  </si>
  <si>
    <t>ĢVPP (mazās grupas un jauniešu māja) pēc iespējas veido dzīvojamās mājās vai dzīvokļos atsevišķi no citiem pakalpojumiem</t>
  </si>
  <si>
    <t>Pakalpojumu veido integrētā vidē , t.sk. ņemot vērā pašvaldībās esošo vispārējo pakalpojumu (sabiedriskais transports, ārstniecības iestādes, izglītības iestādes, kultūras iestādes u.c.) pieejamību</t>
  </si>
  <si>
    <t>Pakalpojumu veido atbilstoši ESF pasākuma projektos izvērtēto DI mērķa grupas personu atbalsta plānos noteiktajam</t>
  </si>
  <si>
    <t>Atbilstība tiks nodrošināta papildus aprīkojuma iegādes procesā</t>
  </si>
  <si>
    <t>PERSONĀLS 
ĢVPP, “JAUNIEŠU MĀJAI”, SBSP</t>
  </si>
  <si>
    <t xml:space="preserve">TELPA, VIETA 
ĢVPP, “JAUNIEŠU MĀJAI”, SBSP </t>
  </si>
  <si>
    <t>APRĪKOJUMS 
ĢVPP, “JAUNIEŠU MĀJAI”, SBSP</t>
  </si>
  <si>
    <t>ĢVPP, „JAUNIEŠU MĀJA” UN CITU PAKALPOJUMU 
INFRASTRUKTŪRAS IZVEIDE</t>
  </si>
  <si>
    <t>Īstenot atbalsta programmu aizbildņiem, adoptētājiem un audžuģimenēm</t>
  </si>
  <si>
    <t>Piesaistīt nepieciešamos speciālistus atbalsta programmas aizbildņiem, adoptētājiem un audžuģimenēm nodrošināšanai</t>
  </si>
  <si>
    <t>Nodrošināt sociālās rehabilitācijas pakalpojumus aizbildnībā, adopcijā un audžuģimenēs ievietotajiem bērniem (piem., speciālistu konsultācijas)</t>
  </si>
  <si>
    <t>Pašvaldība/SD/ BT/ NVO/LM/KPR</t>
  </si>
  <si>
    <t>no 2018.gada I cet.</t>
  </si>
  <si>
    <t>Plānot, īstenot un uzraudzīt DI procesa  virzību Kurzemes pašvaldībās</t>
  </si>
  <si>
    <t>K1</t>
  </si>
  <si>
    <t>Komunikācijas stratēģijas un pasākumu plāna izstrāde</t>
  </si>
  <si>
    <t>LM/Plānošanas reģioni</t>
  </si>
  <si>
    <t>no 2015.gada</t>
  </si>
  <si>
    <t>K2</t>
  </si>
  <si>
    <t>Komunikācijas stratēģijas un pasākuma plāna īstenošana</t>
  </si>
  <si>
    <t>LM/Plānošanas reģioni/
Pašvaldības/SD/VSAC/BSAC/NVO</t>
  </si>
  <si>
    <t>SABIEDRĪBAS UN SPECIĀLISTU ATTIEKSMES MAIŅA</t>
  </si>
  <si>
    <t>A9</t>
  </si>
  <si>
    <t>LM*/Pašvaldības/SD/NVO/KPR</t>
  </si>
  <si>
    <t xml:space="preserve"> * - esošā  budžeta un LM programmu AAA atbalstam ietvaros</t>
  </si>
  <si>
    <t>V8</t>
  </si>
  <si>
    <t>Veicināt, attīstīt un pilveidot nozaru  (piemēram, veselības aprūpes un labklājības nozares) sinerģiju personu GRT un bērnu FT vajadzību apmierināšanai</t>
  </si>
  <si>
    <t xml:space="preserve">LM / IZM / VM / VARAM / SM / </t>
  </si>
  <si>
    <t>atrodas Priekules centrā, kur pieejami visp.paklp, pieturv ~300m</t>
  </si>
  <si>
    <t>Skrundas iela, 5, Saldus . (spec. darbn.);</t>
  </si>
  <si>
    <t>atrodas Saldus pilsētā (piekalnē, tāpēc vienā pusē 3, otrā - 4 stāvi), kur pieejami vispārējie pakalpojumi, pieturv ~300m</t>
  </si>
  <si>
    <t xml:space="preserve"> vienā stāvā skolas internāta telpas, papildus arī Ģimenes atbalsta dienas centrs, daļa telpu tiek atbrīvotas</t>
  </si>
  <si>
    <t xml:space="preserve">skolas internāta telpas, Ģimenes atbalsta dienas centrs,  sDarbn, SRC b ar FT (plānots  dažādos ēkas stāvos, ar atsevišķām ieejām, kad nepieciešams) </t>
  </si>
  <si>
    <t>Skrundas iela, 5, Saldus, Saldus novads</t>
  </si>
  <si>
    <t>atrodas  Saldus pilsētā (piekalnē, tāpēc vienā pusē 3, otrā - 4 stāvi), kur pieejami vispārējie pakalpojumi, pieturv ~300m</t>
  </si>
  <si>
    <t xml:space="preserve">Skrundas iela 5, Saldus </t>
  </si>
  <si>
    <t xml:space="preserve"> Ozolu iela 6-13, Pampāļi, Pampāļu pag. 
</t>
  </si>
  <si>
    <t>Izstrādāt kopienas pakalpojumu plānu (t.sk. BSAC bērnu gadījumā darbam ar esošiem un potenciālajiem aizbildņiem, adoptētājiem un audžuģimenēm) atbalsta nodrošināšanai personām ar GRT, bērniem ar FT un viņu ģimenēm, BSAC bērniem un viņu ģimenēm , kā arī sociālā riska ģimenēm.</t>
  </si>
  <si>
    <t>Īstenot atbalsta pakalpojumus esošiem un potenciālajiem aizbildņiem, adoptētājiem un audžuģimenēm (piemēram, izveidot Ārpusģimenes aprūpes atbalsta centrus un atbalstīt specializēto audžuģimeņu izveidi, sniegt konsultācijas, nodrošināt apmācības un atbalsta grupas)</t>
  </si>
  <si>
    <r>
      <t>Plānotais indikatīvais klientu vietu skaits pakalpojuma sniegšanas vietā, kam plānots ERAF atbalsts
(ja attiecināms)</t>
    </r>
    <r>
      <rPr>
        <sz val="10"/>
        <color rgb="FFFF0000"/>
        <rFont val="Arial"/>
        <family val="2"/>
        <charset val="186"/>
      </rPr>
      <t>**</t>
    </r>
  </si>
  <si>
    <t>t.sk. indikatīvais jaunizveidoto vietu skaits pakalpojumā</t>
  </si>
  <si>
    <t>t.sk. indikatīvais pilnveidoto vietu skaits pakalpojumā</t>
  </si>
  <si>
    <t>pašvaldības ēku fonda piejamība un iecere pārbeidot māju priekš sociāliem dzīvokļiem, iegudījumu apjoms, izvietojums ērts piekļuves nodrošināšanai, vispārējo pakalpojumu pieejamība. Ēka ir pašvaldības īpašums, kurā atrodas daudzdzīvokļu dzīvojamā māja. Ēka ir sistemātiski uzturēta, nepieciešamo ieguldījumu apjoms dzīvoklī pakalpojuma pielāgošanai ir ekonomiski izdevīgāks nekā veidojot pakalpojumu citur.  Ir nodrošināta vispārējo pakalpojumu un sabiedriskā transporta pieejamība, ēka atrodas pagasta centrā. Apkārtne ir piemērota ikdienas un sociālo prasmju trenēšanai personām ar GRT.</t>
  </si>
  <si>
    <t xml:space="preserve">ēkas īpašuma tiesības,  izvietojums ērts piekļuves nodrošināšanai, piedāvājums vispārējo pakalpojumu sasniedzamībai, ieguldījumu apjoms, pilsētvides sakārtošanas iespējas. Ēka ir pašvaldības īpašums, kurā atradās dzīvojamā māja. Tā kā ēkā plānots veidot arī citus sociālos pakalpojumus, no ēkas uzturēšanas viedokļa izvēlētā ēka ir ekonomisks un racionāls risinājums. Ēka atrodas pilsētas centrā, ir nodrošināta vispārējo pakalpojumu un sabiedriskā transporta pieejamība Apkārtne ir piemērota ikdienas un sociālo prasmju trenēšanai personām ar GRT.  </t>
  </si>
  <si>
    <t xml:space="preserve">ēkas īpašuma tiesības,  izvietojums ērts piekļuves nodrošināšanai, piedāvājums vispārējo pakalpojumu sasniedzamībai, ieguldījumu apjoms, pilsētvides sakārtošanas iespējas. Ēka ir pašvaldības īpašums, kurā atradās daudzdzīvokļu dzīvojamā māja. Tā kā ēkā plānots veidot arī citus sociālos pakalpojumus, no ēkas uzturēšanas viedokļa izvēlētā ēka ir ekonomisks un racionāls risinājums. Ēka atrodas pilsētas centrā, ir nodrošināta vispārējo pakalpojumu un sabiedriskā transporta pieejamība Apkārtne ir piemērota ikdienas un sociālo prasmju trenēšanai personām ar GRT.  </t>
  </si>
  <si>
    <t>esošās ēkas, personāla resursu un aprīkojuma potenciāls, āra teritorijas iespējas. Ēka ir pašvaldības īpašums, kurā šobrīd atrodas BSAC Strazde, JM un krīzes istaba, bet nākotnē plāno attīstīt specializēto darbnīcu, atelpas brīža pakalpojumu un krīzes istabu. Ēka ir sistemātiski uzturēta, nepieciešamo ieguldījumu apjoms pakalpojuma pielāgošanai ir ekonomiski izdevīgāks nekā veidojot pakalpojumu citur. BSAC Strazde strādājošie darbinieki ir strādājuši ar bērniem ar FT un personām ar GRT. Viņus varēs piesaistīt kā personālu jaunajos pakalpojumos. Tā kā ēkā tiek plānoti citi sociālie pakalpojumi, atelpas brīža izveide tieši šajā ēkā ir racionāli pamatota.  Vispārējo pakalpojumu nodrošināšanai plānots nodrošināt transportu. lai nodrošināti atbilstību kritērijiem, tiek plānotas atsevišķas ieejas.</t>
  </si>
  <si>
    <t xml:space="preserve">ēkas īpašuma tiesības, pietiekama dzīvokļa platība, izvietojums ērts piekļuves nodrošināšanai, pilsētvides piedāvājums vispārējo pakalpojumu sasniedzamībai. Ēka ir pašvaldības īpašums, kurā ir izvietota daudzdzīvokļu dzīvojamā māja. Ekonomiski pamatots risinājums no pakalpojumu uzturēšanas viedokļa. Ēka ir sistemātiski uzturēta, nepieciešamo ieguldījumu apjoms pakalpojuma pielāgošanai ir ekonomiski izdevīgāks nekā veidojot pakalpojumu citur. Ir nodrošināta vispārējo pakalpojumu un sabiedriskā transporta pieejamība. </t>
  </si>
  <si>
    <t>ēkas īpašuma tiesības, pietiekama dzīvokļa platība, izvietojums ērts piekļuves nodrošināšanai. Ēka ir pašvaldības īpašums, kurā atrodas pašvaldības centrs un dažādi pakalpojumi. Ēka ir sistemātiski uzturēta, nepieciešamo ieguldījumu apjoms pakalpojuma pielāgošanai ir ekonomiski izdevīgāks nekā veidojot pakalpojumu citur. tā kā ēkā jau atrodas citi pakalpojumi, SBSP izveide tieši šajā ēkā ir racionāli pamatota.  Ir nodrošināta vispārējo pakalpojumu un sabiedriskā transporta pieejamība, ēka atrodas pagasta centrā. Apkārtne ir piemērota ikdienas un sociālo prasmju trenēšanai personām ar GRT.</t>
  </si>
  <si>
    <t>ēkas īpašuma tiesības, pietiekama dzīvokļa platība, izvietojums ērts piekļuves nodrošināšanai. Ēka ir pašvaldības īpašums, kurā atrodas veselības centrs. Ēka ir sistemātiski uzturēta, nepieciešamo ieguldījumu apjoms pakalpojuma pielāgošanai ir ekonomiski izdevīgāks nekā veidojot pakalpojumu citur. tā kā ēkā jau atrodas citi pakalpojumi, SBSP izveide tieši šajā ēkā ir racionāli pamatota.  Ir nodrošināta vispārējo pakalpojumu un sabiedriskā transporta pieejamība, ēka atrodas pilsētas vēsturiskajā centrā. Apkārtne ir piemērota ikdienas un sociālo prasmju trenēšanai personām ar GRT.</t>
  </si>
  <si>
    <t>esošās ēkas, personāla resursu un aprīkojuma potenciāls, āra teritorijas iespējas. Ēka ir pašvaldības īpašums, kurā šobrīd atrodas BSAC Strazde, JM un krīzes istaba, bet nākotnē plāno veidot specializēto darbnīcu, atelpas brīzā pakalpojumu un krīzes istabas. Ēka ir sistemātiski uzturēta, nepieciešamo ieguldījumu apjoms pakalpojuma pielāgošanai ir ekonomiski izdevīgāks nekā veidojot pakalpojumu citur. BSAC Strazde strādājošie darbinieki ir strādājuši ar bērniem ar FT un personām ar GRT, nodrošinot arī dažāda veida nodarbības, piemēram, dārzā. Viņus varēs piesaistīt kā personālu jaunajos pakalpojumos. Tā kā ēkā tiek plānoti citi sociālie pakalpojumi, specializētās darbnīcas izveide tieši šajā ēkā ir racionāli pamatota.  Vispārējo pakalpojumu nodrošināšanai plānots nodrošināt transportu.</t>
  </si>
  <si>
    <t>Pārskatot atbilstoša lieluma ēku pieejamības iespējas, esošo pakalp. līgumu beigu termiņu, konkrētās ēkas dāvinājuma pašvaldībai nosacījumus, izvietojums ērts piekļuves nodrošināšanai, āra teritrijas veidošanas iespējas. Ēka ir pašvaldības īpašums, kurš šobrīd nodots draudzes lietošanās, Ēka ir sistemātiski uzturēta, nepieciešamo ieguldījumu apjoms pakalpojuma pielāgošanai ir ekonomiski izdevīgāks nekā veidojot pakalpojumu citur.  Ir nodrošināta vispārējo pakalpojumu un sabiedriskā transporta pieejamība, ēka atrodas pilsētas vēsturiskajā centrā. Apkārtne ir piemērota ikdienas un sociālo prasmju trenēšanai personām ar GRT.</t>
  </si>
  <si>
    <t>ēkas īpašuma tiesības, pietiekama dzīvokļa platība, izvietojums ērts piekļuves nodrošināšanai. Ēka ir pašvaldības īpašums, kurā atrodas daudzdzīvokļu dzīvojamā māja. Ēka ir sistemātiski uzturēta, nepieciešamo ieguldījumu apjoms dzīvoklī pakalpojuma pielāgošanai ir ekonomiski izdevīgāks nekā veidojot pakalpojumu citur.  Ir nodrošināta vispārējo pakalpojumu un sabiedriskā transporta pieejamība, ēka atrodas pagasta centrā. Apkārtne ir piemērota ikdienas un sociālo prasmju trenēšanai personām ar GRT.</t>
  </si>
  <si>
    <t>Pārskatot atbilstoša lieluma ēku pieejamības iespējas, konkrētās ēkas izmantošanas nosacījumus, izvietojums ērts piekļuves nodrošināšanai. Ēka ir pašvaldības īpašums, kurā atrodas daudzdzīvokļu dzīvojamā ēka. Ekonomiski pamatots risinājums no pakalpojumu uzturēšanas viedokļa. Ēka ir sistemātiski uzturēta, tehniski labā stāvoklī, nepieciešamo ieguldījumu apjoms pakalpojuma pielāgošanai ir ekonomiski izdevīgāks nekā veidojot pakalpojumu citur. Ir nodrošināta vispārējo pakalpojumu un sabiedriskā transporta pieejamība. Apkārtne ir piemērota ikdienas un sociālo prasmju trenēšanai personām ar GRT.</t>
  </si>
  <si>
    <t>Pārskatot atbilstoša lieluma ēku pieejamības iespējas, konkrētās ēkas izmantošanas nosacījumus, izvietojums ērts piekļuves nodrošināšanai. Ēka ir pašvaldības īpašums, kurā ir izvietots jauniešu atbalsta centrs. Ekonomiski pamatots risinājums no pakalpojumu uzturēšanas viedokļa. Ēka ir sistemātiski uzturēta, tehniski labā stāvoklī, nepieciešamo ieguldījumu apjoms pakalpojuma pielāgošanai ir ekonomiski izdevīgāks nekā veidojot pakalpojumu citur. tiek plānota arī specializētās darbnīcas izveide, līdz ar to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t>
  </si>
  <si>
    <t xml:space="preserve">ieguldījumu apjoma izvērtējums, pārskatot atbilstoša lieluma ēku/telpu pieejamības iespējas, pietiekama dzīvokļa platība, vispārējo pakalpojumu pieejamība. Ēka ir pašvaldības īpašums, kurā ir izvietota daudzdzīvokļu dzīvojamā māja. Ekonomiski pamatots risinājums no pakalpojumu uzturēšanas viedokļa. Ēka ir sistemātiski uzturēta, nepieciešamo ieguldījumu apjoms pakalpojuma pielāgošanai ir ekonomiski izdevīgāks nekā veidojot pakalpojumu citur. Ir nodrošināta vispārējo pakalpojumu un sabiedriskā transporta pieejamība. Apkārtne ir piemērota ikdienas un sociālo prasmju trenēšanai personām ar GRT.  </t>
  </si>
  <si>
    <t xml:space="preserve">īpašuma tiesību jautājums, ieguldījumu apjoma izvērtējums pārskatot atbilstoša lieluma ēku/telpu pieejamības iespējas, vispārējo pakalpojumu pieejamība, izvērtējums nodrošināt ērtu piekļuvi. Ēka ir pašvaldības īpašums, kurā ir izvietots skolas intenāts un ģimenes atbalsta centrs. Ekonomiski pamatots risinājums no pakalpojumu uzturēšanas viedokļa. Ēka ir sistemātiski uzturēta, tehniski labā stāvoklī, nepieciešamo ieguldījumu apjoms pakalpojuma pielāgošanai ir ekonomiski izdevīgāks nekā veidojot pakalpojumu citur.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 Lai nodrošinātu atbilstību prasībām, tiks nodrošinātas atsevišķas ieejas.   </t>
  </si>
  <si>
    <t xml:space="preserve">ieguldījumu apjoma izvērtējums, pārskatot atbilstoša lieluma ēku/telpu pieejamības iespējas, pietiekama dzīvokļa platība, vispārējo pakalpojumu pieejamība. Ēka ir pašvaldības īpašums, kurā ir izvietota sociālā māja. Ēka ir sistemātiski uzturēta, nepieciešamo ieguldījumu apjoms pakalpojuma pielāgošanai ir ekonomiski izdevīgāks nekā veidojot pakalpojumu citur. Ekonomiski pamatots risinājums no pakalpojumu uzturēšanas viedokļa. SBSP izveide ēkā ir racionāli pamatota, tā kā ēkā jau ir izvietoti sociālie dzīvokļi. Ir nodrošināta vispārējo pakalpojumu un sabiedriskā transporta pieejamība. Apkārtne ir piemērota ikdienas un sociālo prasmju trenēšanai personām ar GRT. </t>
  </si>
  <si>
    <t xml:space="preserve">analizēti pieejamie atbilstošo ēku resursi, ieguldījumu apjoms,  līdzšinējā pieredze pakalpojumu nodrošināšanā. Pārskatot atbilstoša lieluma ēku/telpu pieejamības iespējas, tika rasts ekonomiski visizdevīgākais objekts, kur veidot SBSP pakalpojumu personām ar GRT. Ēka atrodas Rucavas centrā, kur tiek nodrošināta vispārējo pakalpojumu pieejamība. Ēka ir pašvaldības īpašums, ieguldījumu apjoma izvērtējums - ieguldījumi, kuri nepieciešami ēkas pielāgošanai ir zemāki kā citos iespējamos objektos. Vienlaicīgi ar sociālo pakalpojumu attīstību tiks sakārtots Rucavas pašvaldības nekustamais īpašums. </t>
  </si>
  <si>
    <t>analizēti pieejamie atbilstošo ēku resursi, ieguldījumu apjoms,  līdzšinējā pieredze pakalpojumu nodrošināšanā. Īpašuma tiesību jautājums, citu sociālo un vispārējo pakalpojumu pieejamība, uzturēšanas izmaksu prognoze, ieguldījumu apjoma izvērtējums, izvietojums ērts piekļuves nodrošināšanai. SBSP plānots veidot uz pašvaldības rīcībā esošā apbūvei pieejamā zemesgabala, kuru plānots izmantot sociālo pakalpojumu attīstībai.Pašvaldības rīcībā nav esoša pieejamas ēkas, kuras varētu tikt pielāgotas SBSP sniegšanai. Ekonomiski izdevīgs risinājums no ēku uzturēšanas viedokļa.</t>
  </si>
  <si>
    <t>analizēti pieejamie atbilstošo ēku resursi, ieguldījumu apjoms,  līdzšinējā pieredze pakalpojumu nodrošināšanā. Dzīvoklis ir pašvaldības īpašums, kuru plānots pielāgot sociālo pakalpojumu sniegšanai. Ekonomisks risinājums no ēku uzturēšanas viedokļa. Ēka ir sistemātiski uzturēta, tehniski labā stāvoklī, ieguldījumi, kuri nepieciešami JM izveidei ir zemāki kā citur. Dzīvokļa platība ir pietiekama JM pakalpojuma izveidei. Izvietojums ērts piekļuves nodrošināšanai, veikts vispārējo pakalpojumu pieejamības izvērtējums.</t>
  </si>
  <si>
    <t>analizēti pieejamie atbilstošo ēku resursi, ieguldījumu apjoms,  līdzšinējā pieredze pakalpojumu nodrošināšanā. ĢVPP plānots veidot pašvaldības rīcībā esošajos apbūvei pieejamie zemesgabali, kurus plānots izmantot sociālo pakalpojumu attīstībai.Pašvaldības rīcībā nav esoša dzīvojamā platība, kas varētu tikt pielāgota ĢVPP sniegšanai. BSAC Liepāja darbinieki un speciālisti varēs turpināt darbu ĢVPP. Izvēloties pakalpojuma vietu tika veikts vispārējo pakalpojumu pieejamības izvērtējums.</t>
  </si>
  <si>
    <t>analizēti pieejamie atbilstošo ēku resursi, ieguldījumu apjoms,  līdzšinējā pieredze pakalpojumu nodrošināšanā. Ēka ir pašvaldības īpašums, kuru plānots izmantot sociālo pakalpojumu attīstībai. Ēkai blakus atradas DAC. Ir pieejamība vispārējiem pakalpojumiem un sabiedriskajam transportam. DAC un specializētā darbnīca varēs papildināt viens otru kā pakalpojumi. esošās teritorijas un pakalpojumu savstarpējās papildinātības potenciāls, izmaksu apjoms</t>
  </si>
  <si>
    <t xml:space="preserve">analizēti pieejamie atbilstošo ēku resursi, ieguldījumu apjoms,  līdzšinējā pieredze pakalpojumu nodrošināšanā. Ēka ir pašvaldības īpašums, kuru plānots izmantot sociālo pakalpojumu attīstībai. Ēkai labs izvietojums, tā atrodas pilsētas mikrorajonā, ir pieejamība vispārējiem pakalpojumiem, sabiedriskā transporta pieturvieta ~ 300metru radiusā. Ēka ir sistemātiski uzturēta un jau ir pielāgota sociālo pakalpojumu sniegšanai, līdz ar to  prasa salīdzinoši mazākus ieguldījumus nekā citos objektos. Ekonomiski pamatots risinājums no ēku uzturēšanas perspektīvas. Nānotnē pastāv iespējamība izmantot sociālo dzīvokļu/ēkas pieejamību. Daudzdzīvokļu māju dzīvojamā rajona potenciāls piemērots ikdienas un sociālo prasmju attīstībai personā ar GRT. </t>
  </si>
  <si>
    <t xml:space="preserve">analizēti pieejamie atbilstošo ēku resursi, ieguldījumu apjoms,  līdzšinējā pieredze pakalpojumu nodrošināšanā,  atrašānās pilsētas centrā ērtai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Tā ka ēka atrodas pilsētas centrā, tā ir piemērota ikdienas un sociālo prasmju attīstībai/trenēšanai  personām ar GRT, kas vēlāk var būt noderīgas iekļaujoties darba tirgū. </t>
  </si>
  <si>
    <t xml:space="preserve">analizēti pieejamie atbilstošo ēku resursi, ieguldījumu apjoms,  līdzšinējā pieredze pakalpojumu nodrošināšanā,  atrašānās pilsētas centrā, ērta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
  </si>
  <si>
    <t xml:space="preserve">analizēti pieejamie atbilstošo ēku resursi, ieguldījumu apjoms,  līdzšinējā pieredze pakalpojumu nodrošināšanā,  atrašānās pilsētas centrā, ērta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Tā kā ēka atrodas pilsētas centrā, tā ir piemērota ikdienas prasmju attīstībai personām ar GRT, piemēram, patstāvīga došanās uz DAC. </t>
  </si>
  <si>
    <t>Analizēti pieejamie atbilstošo ēku resursi, ieguldījumu apjoms,  ērta piekļuves nodrošināšana, vispārējo pakalpojumu pieejamības izvērtējums, esošo sociālo pakalpojumu savietojamība un papildinātība.  Ēka ir pašvaldības īpašums, kuru izmantos sociālo pakalpojumu attīstībai. Izvēlētā ēka atrodas Aizputes centrā, divu nozīmīgu ielu krustojumā, tai ir labs izvietojums un ērti sasniedzama ar sabiedrisko transportu, pietura - 200 m, vispārējie pakalpojumi 800 m rādiusā. Ēkā ir izvietots dienas centrā bērniem un jauniešiem ar īpašām vajadzībām, darbojas NVO, tiek sniegti sociālās rehabilitācijas pakalpojumi. Ēka ir sistemātiski uzturēta un jau ir pielāgota sociālo pakalpojumu sniegšanai, līdz ar to  prasa salīdzinoši mazākus ieguldījumus nekā citos objektos.</t>
  </si>
  <si>
    <r>
      <rPr>
        <sz val="10"/>
        <rFont val="Arial"/>
        <family val="2"/>
      </rPr>
      <t xml:space="preserve">Ozolu iela 6-13, </t>
    </r>
    <r>
      <rPr>
        <sz val="10"/>
        <color theme="1"/>
        <rFont val="Arial"/>
        <family val="2"/>
        <charset val="186"/>
      </rPr>
      <t xml:space="preserve">Pampāļi, Pampāļu pag. (gr.dz. bez atbalsta aprūpē); </t>
    </r>
  </si>
  <si>
    <t>“Birztalas”, Ķāķišķe, Rucavas pagasts, Rucavas novads</t>
  </si>
  <si>
    <t>pašlaik netiek izmantota</t>
  </si>
  <si>
    <t>L.Paegles iela 12, Kuldīga</t>
  </si>
  <si>
    <t>Plānotās indikatīvās infrastruktūras izveides izmaksas kopā</t>
  </si>
  <si>
    <t>Ķieģeļu iela 7 (2.stāvā), Priekule, Priekules nov.</t>
  </si>
  <si>
    <t>nesen atbrīvotas telpas 2.stāvā un 1.stāvā strādā 2 soc.darbinieki un nodrošinātas telpas dažādu interešu grupu tikšanās reizēm</t>
  </si>
  <si>
    <t>2.stāvā DAC un spec darbn un 1.stāvā strādās 2 soc.darbinieki un tiks nodrošinātas telpas dažādu interešu grupu tikšanās reizēm</t>
  </si>
  <si>
    <t>Dīķu iela 1, Dzelda, Nīkrāces pag, Skrundas novads</t>
  </si>
  <si>
    <t>Torņu iela 3 un palīgēka Dīķu iela 1, Dzelda, Nīkrāces pag., Skrundas novads</t>
  </si>
  <si>
    <t>Gr.dz ar atbalstu aprūpē</t>
  </si>
  <si>
    <t xml:space="preserve">analizēti pieejamie atbilstošo ēku resursi, ieguldījumu apjoms,  līdzšinējā pieredze pakalpojumu nodrošināšanā,  atrašānās pilsētas centrā ērtai piekļuves nodrošināšanai, vispārējo pakalpojumu pieejamības izvērtējums.  Ēka ir pašvaldības īpašums, kuru izmantos sociālo pakalpojumu attīstībai. Ēkai ir labs izvietojums, tā atrodas pilsētas centrā, sociālā dienesta  tuvumā. Vispārējie pakalpojumi un sabiedriskais transports 500m rādiusā. Tā ka ēka atrodas pilsētas centrā, tā ir piemērota ikdienas un sociālo prasmju attīstībai/trenēšanai  personām ar GRT, kas vēlāk var būt noderīgas iekļaujoties darba tirgū. </t>
  </si>
  <si>
    <t>atbilst</t>
  </si>
  <si>
    <t>gr.dzīv.ar atbalstu aprūpē</t>
  </si>
  <si>
    <t>Dzīvokļi 2.stāvā, Ķāķisķes ģimeņu centrs un tukšas telpas 1.stāvā</t>
  </si>
  <si>
    <t>Ķāķišķes ciema centrs, pieturvieta ~100m, vispārējie pakalpojumi Rucavas centrā ~7 km attālumā</t>
  </si>
  <si>
    <t>Dzīvokļi 2.stāvā, Ķāķisķes ģimeņu centrs un DAC pers. ar GRT 1.stāvā</t>
  </si>
  <si>
    <t>DAC ar atbalstu aprūpē</t>
  </si>
  <si>
    <t xml:space="preserve">analizēti pieejamie atbilstošo ēku resursi, ieguldījumu apjoms,  līdzšinējā pieredze pakalpojumu nodrošināšanā. Pārskatot atbilstoša lieluma ēku/telpu pieejamības iespējas, tika rasts ekonomiski visizdevīgākais objekts, kur veidot SBSP pakalpojumu personām ar GRT. Ēka atrodas Ķāķišķu ciema centrā, kur tiek nodrošināta arī citu pakalpojumu pieejamība. Ēka ir pašvaldības īpašums, ieguldījumu apjoma izvērtējums - ieguldījumi, kuri nepieciešami ēkas pielāgošanai ir zemāki kā citos iespējamos objektos. Vienlaicīgi ar sociālo pakalpojumu attīstību tiks sakārtots Rucavas pašvaldības nekustamais īpašums. </t>
  </si>
  <si>
    <t>spec.darbn. (27)</t>
  </si>
  <si>
    <t xml:space="preserve">Dīķu iela 1, Dzelda, Nīkrāces pag, Skrundas novads </t>
  </si>
  <si>
    <t>Pārskatot atbilstoša lieluma ēku pieejamības iespējas, konkrētās ēkas izmantošanas nosacījumus, izvietojums ērts piekļuves nodrošināšanai. Ēka Torņun ielā ir pašvaldības īpašums, kurā ir izvietots jauniešu atbalsta centrs. Ekonomiski pamatots risinājums no pakalpojumu uzturēšanas viedokļa. Ēka ir sistemātiski uzturēta, tehniski labā stāvoklī, nepieciešamo ieguldījumu apjoms pakalpojuma pielāgošanai ir ekonomiski izdevīgāks nekā veidojot pakalpojumu citur. Tiek plānota arī specializētās darbnīcas izveide, līdz ar to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 
Plīgēkas Dīķu ielā 1 arodas tuvu viedojamiem grupu dzīvokļiem un būs ērtas darbnīcai nepieciešamā aprīkojuma glabāšanai un pakalpojuma sniegšanai.</t>
  </si>
  <si>
    <t>Ķieģeļu iela 7 (2.stāvā), Priekule</t>
  </si>
  <si>
    <t>4+4+7+8</t>
  </si>
  <si>
    <t>6+6+15+30</t>
  </si>
  <si>
    <t>25+10+10</t>
  </si>
  <si>
    <t>Meliatoru iela 9, "Namiķi", Lutriņu pag. (gr.dz. ar atbalstu aprūpē), Saldus nov.</t>
  </si>
  <si>
    <t xml:space="preserve">
1. Salmu iela 53, Liepājā
</t>
  </si>
  <si>
    <t>16+8</t>
  </si>
  <si>
    <t xml:space="preserve"> Salmu iela 53, Liepājā
</t>
  </si>
  <si>
    <t>ēkas īpašuma tiesības, privātmāju rajons, izvietojums ērts piekļuves nodrošināšanai (pietura netālu), piedāvājums vispārējo pakalpojumu sasniedzamībai (pirmsskola, skola slimnīca), ieguldījumu apjoms, pilsētvides sakārtošanas iespējas. Ēka ir pašvaldības īpašums, kas atrodas pilsētas teritorijā privātmāju rajonā. Tajā ir izvietoti sociālie dzīvokļi. Ēka ir sistemātiski uzturēta un tās izvēle ir racionāls risinājums.  ir nodrošināta vispārējo pakalpojumu un sabiedriskā transporta pieejamība.</t>
  </si>
  <si>
    <t xml:space="preserve">Pašvaldībai 
kopā 
</t>
  </si>
  <si>
    <t>Pašvaldības ieguldītais papildu finansējums</t>
  </si>
  <si>
    <t>Plānotās neattiecināmās izmaksas</t>
  </si>
  <si>
    <t>8+16+11+16+9</t>
  </si>
  <si>
    <t>15+18+10+14+14</t>
  </si>
  <si>
    <t>t.sk. cits papildus finansējums, piemēram, valsts budžets</t>
  </si>
  <si>
    <t>Skroderu iela 13, Ventspils</t>
  </si>
  <si>
    <t xml:space="preserve"> DAC bērniem ar FT</t>
  </si>
  <si>
    <t xml:space="preserve">15  
</t>
  </si>
  <si>
    <t xml:space="preserve">1
</t>
  </si>
  <si>
    <t xml:space="preserve">1 
</t>
  </si>
  <si>
    <r>
      <t>1+</t>
    </r>
    <r>
      <rPr>
        <sz val="8"/>
        <rFont val="Arial"/>
        <family val="2"/>
        <charset val="186"/>
      </rPr>
      <t>15</t>
    </r>
    <r>
      <rPr>
        <sz val="8"/>
        <color theme="1"/>
        <rFont val="Arial"/>
        <family val="2"/>
        <charset val="186"/>
      </rPr>
      <t>+1+20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</si>
</sst>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sz val="8"/>
      <color theme="1"/>
      <name val="Calibri"/>
      <family val="2"/>
      <charset val="186"/>
      <scheme val="minor"/>
    </font>
    <font>
      <sz val="8"/>
      <color theme="1"/>
      <name val="Arial"/>
      <family val="2"/>
      <charset val="186"/>
    </font>
    <font>
      <sz val="10"/>
      <color theme="1"/>
      <name val="Arial"/>
      <family val="2"/>
      <charset val="186"/>
    </font>
    <font>
      <b/>
      <sz val="10"/>
      <color theme="1"/>
      <name val="Arial"/>
      <family val="2"/>
      <charset val="186"/>
    </font>
    <font>
      <sz val="9"/>
      <color theme="1"/>
      <name val="Arial"/>
      <family val="2"/>
      <charset val="186"/>
    </font>
    <font>
      <sz val="10"/>
      <color rgb="FFFF0000"/>
      <name val="Arial"/>
      <family val="2"/>
      <charset val="186"/>
    </font>
    <font>
      <sz val="9"/>
      <color indexed="81"/>
      <name val="Tahoma"/>
      <family val="2"/>
      <charset val="186"/>
    </font>
    <font>
      <b/>
      <sz val="9"/>
      <color indexed="81"/>
      <name val="Tahoma"/>
      <family val="2"/>
      <charset val="186"/>
    </font>
    <font>
      <sz val="10"/>
      <color rgb="FF0070C0"/>
      <name val="Arial"/>
      <family val="2"/>
      <charset val="186"/>
    </font>
    <font>
      <sz val="10"/>
      <name val="Arial"/>
      <family val="2"/>
      <charset val="186"/>
    </font>
    <font>
      <i/>
      <sz val="9"/>
      <color indexed="81"/>
      <name val="Tahoma"/>
      <family val="2"/>
      <charset val="186"/>
    </font>
    <font>
      <sz val="12"/>
      <color indexed="81"/>
      <name val="Tahoma"/>
      <family val="2"/>
      <charset val="186"/>
    </font>
    <font>
      <i/>
      <sz val="10"/>
      <color rgb="FFFF0000"/>
      <name val="Arial"/>
      <family val="2"/>
      <charset val="186"/>
    </font>
    <font>
      <sz val="14"/>
      <color theme="1"/>
      <name val="Arial"/>
      <family val="2"/>
      <charset val="186"/>
    </font>
    <font>
      <b/>
      <sz val="8"/>
      <color theme="1"/>
      <name val="Arial"/>
      <family val="2"/>
      <charset val="186"/>
    </font>
    <font>
      <b/>
      <sz val="12"/>
      <color theme="1"/>
      <name val="Arial"/>
      <family val="2"/>
      <charset val="186"/>
    </font>
    <font>
      <sz val="9"/>
      <name val="Arial"/>
      <family val="2"/>
      <charset val="186"/>
    </font>
    <font>
      <sz val="9"/>
      <color theme="1"/>
      <name val="Calibri"/>
      <family val="2"/>
      <charset val="186"/>
      <scheme val="minor"/>
    </font>
    <font>
      <b/>
      <sz val="9"/>
      <color theme="1"/>
      <name val="Arial"/>
      <family val="2"/>
      <charset val="186"/>
    </font>
    <font>
      <b/>
      <sz val="10"/>
      <color theme="1"/>
      <name val="Calibri"/>
      <family val="2"/>
      <charset val="186"/>
      <scheme val="minor"/>
    </font>
    <font>
      <b/>
      <sz val="9"/>
      <color rgb="FF404040"/>
      <name val="Arial"/>
      <family val="2"/>
      <charset val="186"/>
    </font>
    <font>
      <b/>
      <sz val="9"/>
      <color rgb="FF000000"/>
      <name val="Arial"/>
      <family val="2"/>
      <charset val="186"/>
    </font>
    <font>
      <sz val="9"/>
      <color rgb="FF000000"/>
      <name val="Arial"/>
      <family val="2"/>
      <charset val="186"/>
    </font>
    <font>
      <b/>
      <sz val="9"/>
      <name val="Arial"/>
      <family val="2"/>
      <charset val="186"/>
    </font>
    <font>
      <sz val="11"/>
      <name val="Calibri"/>
      <family val="2"/>
      <charset val="186"/>
      <scheme val="minor"/>
    </font>
    <font>
      <sz val="9"/>
      <color rgb="FF404040"/>
      <name val="Arial"/>
      <family val="2"/>
      <charset val="186"/>
    </font>
    <font>
      <sz val="9"/>
      <color rgb="FFFF0000"/>
      <name val="Arial"/>
      <family val="2"/>
      <charset val="186"/>
    </font>
    <font>
      <b/>
      <sz val="9"/>
      <color rgb="FF00B0F0"/>
      <name val="Arial"/>
      <family val="2"/>
      <charset val="186"/>
    </font>
    <font>
      <sz val="11"/>
      <color theme="1"/>
      <name val="Arial"/>
      <family val="2"/>
      <charset val="186"/>
    </font>
    <font>
      <b/>
      <sz val="11"/>
      <color theme="1"/>
      <name val="Arial"/>
      <family val="2"/>
      <charset val="186"/>
    </font>
    <font>
      <b/>
      <sz val="14"/>
      <color theme="1"/>
      <name val="Arial"/>
      <family val="2"/>
      <charset val="186"/>
    </font>
    <font>
      <sz val="8"/>
      <name val="Arial"/>
      <family val="2"/>
      <charset val="186"/>
    </font>
    <font>
      <b/>
      <sz val="9"/>
      <color theme="1"/>
      <name val="Calibri"/>
      <family val="2"/>
      <charset val="186"/>
      <scheme val="minor"/>
    </font>
    <font>
      <b/>
      <u/>
      <sz val="9"/>
      <color theme="1"/>
      <name val="Arial"/>
      <family val="2"/>
      <charset val="186"/>
    </font>
    <font>
      <b/>
      <u/>
      <sz val="9"/>
      <name val="Arial"/>
      <family val="2"/>
      <charset val="186"/>
    </font>
    <font>
      <i/>
      <sz val="10"/>
      <color theme="1"/>
      <name val="Arial"/>
      <family val="2"/>
      <charset val="186"/>
    </font>
    <font>
      <sz val="9"/>
      <color indexed="81"/>
      <name val="Tahoma"/>
      <family val="2"/>
    </font>
    <font>
      <b/>
      <sz val="9"/>
      <color indexed="81"/>
      <name val="Tahoma"/>
      <family val="2"/>
    </font>
    <font>
      <sz val="12"/>
      <color indexed="81"/>
      <name val="Tahoma"/>
      <family val="2"/>
    </font>
    <font>
      <b/>
      <sz val="12"/>
      <color indexed="81"/>
      <name val="Tahoma"/>
      <family val="2"/>
    </font>
    <font>
      <b/>
      <u/>
      <sz val="12"/>
      <color indexed="81"/>
      <name val="Tahoma"/>
      <family val="2"/>
    </font>
    <font>
      <sz val="9"/>
      <name val="Calibri"/>
      <family val="2"/>
      <charset val="186"/>
      <scheme val="minor"/>
    </font>
    <font>
      <b/>
      <sz val="16"/>
      <color theme="1"/>
      <name val="Calibri"/>
      <family val="2"/>
      <scheme val="minor"/>
    </font>
    <font>
      <sz val="10"/>
      <name val="Arial"/>
      <family val="2"/>
    </font>
    <font>
      <sz val="10"/>
      <color theme="1"/>
      <name val="Arial"/>
      <family val="2"/>
    </font>
    <font>
      <sz val="8"/>
      <name val="Arial"/>
      <family val="2"/>
    </font>
    <font>
      <b/>
      <sz val="8"/>
      <name val="Arial"/>
      <family val="2"/>
      <charset val="186"/>
    </font>
    <font>
      <sz val="14"/>
      <name val="Arial"/>
      <family val="2"/>
      <charset val="186"/>
    </font>
    <font>
      <strike/>
      <sz val="10"/>
      <color theme="1"/>
      <name val="Arial"/>
      <family val="2"/>
      <charset val="186"/>
    </font>
    <font>
      <strike/>
      <sz val="10"/>
      <name val="Arial"/>
      <family val="2"/>
      <charset val="186"/>
    </font>
    <font>
      <b/>
      <sz val="10"/>
      <color rgb="FF000000"/>
      <name val="Arial"/>
      <family val="2"/>
      <charset val="186"/>
    </font>
    <font>
      <sz val="9"/>
      <color indexed="81"/>
      <name val="Tahoma"/>
      <charset val="1"/>
    </font>
    <font>
      <b/>
      <sz val="9"/>
      <color indexed="81"/>
      <name val="Tahoma"/>
      <charset val="1"/>
    </font>
  </fonts>
  <fills count="11">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D9D9D9"/>
        <bgColor indexed="64"/>
      </patternFill>
    </fill>
    <fill>
      <patternFill patternType="solid">
        <fgColor rgb="FFE7E6E6"/>
        <bgColor indexed="64"/>
      </patternFill>
    </fill>
    <fill>
      <patternFill patternType="solid">
        <fgColor theme="9" tint="0.59999389629810485"/>
        <bgColor indexed="64"/>
      </patternFill>
    </fill>
    <fill>
      <patternFill patternType="solid">
        <fgColor theme="9" tint="0.7999816888943144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s>
  <cellStyleXfs count="1">
    <xf numFmtId="0" fontId="0" fillId="0" borderId="0"/>
  </cellStyleXfs>
  <cellXfs count="853">
    <xf numFmtId="0" fontId="0" fillId="0" borderId="0" xfId="0"/>
    <xf numFmtId="0" fontId="0" fillId="0" borderId="0" xfId="0" applyAlignment="1">
      <alignment wrapText="1"/>
    </xf>
    <xf numFmtId="0" fontId="0" fillId="0" borderId="1" xfId="0" applyBorder="1"/>
    <xf numFmtId="0" fontId="0" fillId="0" borderId="17" xfId="0" applyBorder="1"/>
    <xf numFmtId="0" fontId="0" fillId="0" borderId="22" xfId="0" applyBorder="1"/>
    <xf numFmtId="0" fontId="0" fillId="0" borderId="25" xfId="0" applyBorder="1"/>
    <xf numFmtId="0" fontId="0" fillId="0" borderId="29" xfId="0" applyBorder="1"/>
    <xf numFmtId="0" fontId="0" fillId="0" borderId="38" xfId="0" applyBorder="1"/>
    <xf numFmtId="0" fontId="0" fillId="0" borderId="40" xfId="0" applyBorder="1"/>
    <xf numFmtId="0" fontId="0" fillId="2" borderId="0" xfId="0" applyFill="1" applyAlignment="1">
      <alignment wrapText="1"/>
    </xf>
    <xf numFmtId="0" fontId="0" fillId="2" borderId="1" xfId="0" applyFill="1" applyBorder="1" applyAlignment="1">
      <alignment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2" borderId="8" xfId="0" applyFont="1" applyFill="1" applyBorder="1" applyAlignment="1">
      <alignment horizontal="center" vertical="center" wrapText="1"/>
    </xf>
    <xf numFmtId="0" fontId="3" fillId="2" borderId="39" xfId="0" applyFont="1" applyFill="1" applyBorder="1" applyAlignment="1">
      <alignment textRotation="90" wrapText="1"/>
    </xf>
    <xf numFmtId="0" fontId="3" fillId="2" borderId="25" xfId="0" applyFont="1" applyFill="1" applyBorder="1" applyAlignment="1">
      <alignment textRotation="90" wrapText="1"/>
    </xf>
    <xf numFmtId="0" fontId="3" fillId="2" borderId="29" xfId="0" applyFont="1" applyFill="1" applyBorder="1" applyAlignment="1">
      <alignment textRotation="90" wrapText="1"/>
    </xf>
    <xf numFmtId="0" fontId="3" fillId="2" borderId="20" xfId="0" applyFont="1" applyFill="1" applyBorder="1" applyAlignment="1">
      <alignment vertical="center" wrapText="1"/>
    </xf>
    <xf numFmtId="0" fontId="3" fillId="2" borderId="22" xfId="0" applyFont="1" applyFill="1" applyBorder="1" applyAlignment="1">
      <alignment vertical="center" wrapText="1"/>
    </xf>
    <xf numFmtId="0" fontId="3" fillId="2" borderId="29" xfId="0" applyFont="1" applyFill="1" applyBorder="1" applyAlignment="1">
      <alignment wrapText="1"/>
    </xf>
    <xf numFmtId="0" fontId="0" fillId="0" borderId="6" xfId="0" applyBorder="1"/>
    <xf numFmtId="0" fontId="0" fillId="0" borderId="30" xfId="0" applyBorder="1"/>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0" fillId="2" borderId="32" xfId="0" applyFill="1" applyBorder="1"/>
    <xf numFmtId="0" fontId="0" fillId="2" borderId="19" xfId="0" applyFill="1" applyBorder="1"/>
    <xf numFmtId="0" fontId="0" fillId="2" borderId="33" xfId="0" applyFill="1" applyBorder="1"/>
    <xf numFmtId="0" fontId="0" fillId="2" borderId="18" xfId="0" applyFill="1" applyBorder="1"/>
    <xf numFmtId="0" fontId="0" fillId="2" borderId="34" xfId="0" applyFill="1" applyBorder="1"/>
    <xf numFmtId="0" fontId="0" fillId="2" borderId="0" xfId="0" applyFill="1"/>
    <xf numFmtId="0" fontId="0" fillId="2" borderId="35" xfId="0" applyFill="1" applyBorder="1"/>
    <xf numFmtId="0" fontId="0" fillId="2" borderId="5" xfId="0" applyFill="1" applyBorder="1"/>
    <xf numFmtId="0" fontId="0" fillId="2" borderId="10" xfId="0" applyFill="1" applyBorder="1"/>
    <xf numFmtId="0" fontId="0" fillId="2" borderId="41" xfId="0" applyFill="1" applyBorder="1"/>
    <xf numFmtId="0" fontId="0" fillId="2" borderId="49" xfId="0" applyFill="1" applyBorder="1"/>
    <xf numFmtId="0" fontId="0" fillId="2" borderId="12" xfId="0" applyFill="1" applyBorder="1"/>
    <xf numFmtId="0" fontId="0" fillId="2" borderId="9" xfId="0" applyFill="1" applyBorder="1"/>
    <xf numFmtId="0" fontId="0" fillId="2" borderId="36" xfId="0" applyFill="1" applyBorder="1"/>
    <xf numFmtId="0" fontId="0" fillId="2" borderId="27" xfId="0" applyFill="1" applyBorder="1"/>
    <xf numFmtId="0" fontId="0" fillId="2" borderId="37" xfId="0" applyFill="1" applyBorder="1"/>
    <xf numFmtId="0" fontId="0" fillId="2" borderId="28" xfId="0" applyFill="1" applyBorder="1"/>
    <xf numFmtId="0" fontId="0" fillId="2" borderId="14" xfId="0" applyFill="1" applyBorder="1"/>
    <xf numFmtId="0" fontId="0" fillId="0" borderId="2" xfId="0" applyBorder="1"/>
    <xf numFmtId="0" fontId="0" fillId="0" borderId="31" xfId="0" applyBorder="1"/>
    <xf numFmtId="0" fontId="1" fillId="2" borderId="50" xfId="0" applyFont="1" applyFill="1" applyBorder="1" applyAlignment="1">
      <alignment horizontal="center" vertical="center"/>
    </xf>
    <xf numFmtId="0" fontId="1" fillId="2" borderId="52" xfId="0" applyFont="1" applyFill="1" applyBorder="1" applyAlignment="1">
      <alignment horizontal="center" vertical="center"/>
    </xf>
    <xf numFmtId="0" fontId="0" fillId="2" borderId="43" xfId="0" applyFill="1" applyBorder="1"/>
    <xf numFmtId="0" fontId="1" fillId="2" borderId="51" xfId="0" applyFont="1" applyFill="1" applyBorder="1" applyAlignment="1">
      <alignment horizontal="center" vertical="center"/>
    </xf>
    <xf numFmtId="0" fontId="1" fillId="2" borderId="53" xfId="0" applyFont="1" applyFill="1" applyBorder="1" applyAlignment="1">
      <alignment horizontal="center" vertical="center"/>
    </xf>
    <xf numFmtId="0" fontId="3" fillId="2" borderId="8" xfId="0" applyFont="1" applyFill="1" applyBorder="1" applyAlignment="1">
      <alignment horizontal="center" vertical="center" textRotation="90" wrapText="1"/>
    </xf>
    <xf numFmtId="0" fontId="2" fillId="2" borderId="26"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3" fillId="2" borderId="22" xfId="0" applyFont="1" applyFill="1" applyBorder="1" applyAlignment="1">
      <alignment wrapText="1"/>
    </xf>
    <xf numFmtId="0" fontId="4" fillId="0" borderId="0" xfId="0" applyFont="1" applyAlignment="1">
      <alignment horizontal="center" vertical="center"/>
    </xf>
    <xf numFmtId="0" fontId="5" fillId="0" borderId="40" xfId="0" applyFont="1" applyBorder="1" applyAlignment="1">
      <alignment horizontal="center" vertical="top" wrapText="1"/>
    </xf>
    <xf numFmtId="0" fontId="5" fillId="0" borderId="38" xfId="0" applyFont="1" applyBorder="1" applyAlignment="1">
      <alignment horizontal="center" vertical="center"/>
    </xf>
    <xf numFmtId="0" fontId="5" fillId="0" borderId="55" xfId="0" applyFont="1" applyBorder="1" applyAlignment="1">
      <alignment horizontal="center" vertical="top" wrapText="1"/>
    </xf>
    <xf numFmtId="0" fontId="5" fillId="0" borderId="56" xfId="0" applyFont="1" applyBorder="1" applyAlignment="1">
      <alignment horizontal="center" vertical="top" wrapText="1"/>
    </xf>
    <xf numFmtId="0" fontId="4" fillId="0" borderId="0" xfId="0" applyFont="1" applyAlignment="1">
      <alignment horizontal="left" vertical="top"/>
    </xf>
    <xf numFmtId="0" fontId="5" fillId="0" borderId="0" xfId="0" applyFont="1" applyAlignment="1">
      <alignment horizontal="center" vertical="top" wrapText="1"/>
    </xf>
    <xf numFmtId="0" fontId="5" fillId="0" borderId="61" xfId="0" applyFont="1" applyBorder="1" applyAlignment="1">
      <alignment horizontal="center" vertical="center"/>
    </xf>
    <xf numFmtId="0" fontId="5" fillId="0" borderId="47" xfId="0" applyFont="1" applyBorder="1" applyAlignment="1">
      <alignment horizontal="center" vertical="center"/>
    </xf>
    <xf numFmtId="0" fontId="5" fillId="0" borderId="44" xfId="0" applyFont="1" applyBorder="1" applyAlignment="1">
      <alignment horizontal="center" vertical="top" wrapText="1"/>
    </xf>
    <xf numFmtId="0" fontId="5" fillId="0" borderId="16" xfId="0" quotePrefix="1" applyFont="1" applyBorder="1" applyAlignment="1">
      <alignment horizontal="center" vertical="top" wrapText="1"/>
    </xf>
    <xf numFmtId="0" fontId="5" fillId="0" borderId="64" xfId="0" applyFont="1" applyBorder="1" applyAlignment="1">
      <alignment horizontal="center" vertical="top" wrapText="1"/>
    </xf>
    <xf numFmtId="0" fontId="5" fillId="0" borderId="15" xfId="0" applyFont="1" applyBorder="1" applyAlignment="1">
      <alignment horizontal="center" vertical="top" wrapText="1"/>
    </xf>
    <xf numFmtId="0" fontId="5" fillId="0" borderId="55" xfId="0" applyFont="1" applyBorder="1" applyAlignment="1">
      <alignment horizontal="center" vertical="center"/>
    </xf>
    <xf numFmtId="0" fontId="5" fillId="0" borderId="56" xfId="0" applyFont="1" applyBorder="1" applyAlignment="1">
      <alignment horizontal="center" vertical="center"/>
    </xf>
    <xf numFmtId="49" fontId="5" fillId="0" borderId="55" xfId="0" applyNumberFormat="1" applyFont="1" applyBorder="1" applyAlignment="1">
      <alignment horizontal="center" vertical="top" wrapText="1"/>
    </xf>
    <xf numFmtId="49" fontId="5" fillId="0" borderId="62" xfId="0" applyNumberFormat="1" applyFont="1" applyBorder="1" applyAlignment="1">
      <alignment horizontal="center" vertical="center"/>
    </xf>
    <xf numFmtId="0" fontId="6" fillId="0" borderId="58" xfId="0" applyFont="1" applyBorder="1" applyAlignment="1">
      <alignment horizontal="center" vertical="top" wrapText="1"/>
    </xf>
    <xf numFmtId="0" fontId="5" fillId="0" borderId="16" xfId="0" applyFont="1" applyBorder="1" applyAlignment="1">
      <alignment horizontal="center" vertical="top" wrapText="1"/>
    </xf>
    <xf numFmtId="0" fontId="5" fillId="0" borderId="40" xfId="0" applyFont="1" applyBorder="1" applyAlignment="1">
      <alignment horizontal="center" vertical="center"/>
    </xf>
    <xf numFmtId="49" fontId="5" fillId="0" borderId="46" xfId="0" applyNumberFormat="1" applyFont="1" applyBorder="1" applyAlignment="1">
      <alignment horizontal="center" vertical="top" wrapText="1"/>
    </xf>
    <xf numFmtId="0" fontId="5" fillId="0" borderId="46" xfId="0" applyFont="1" applyBorder="1" applyAlignment="1">
      <alignment horizontal="left" vertical="top" wrapText="1"/>
    </xf>
    <xf numFmtId="0" fontId="5" fillId="0" borderId="47" xfId="0" applyFont="1" applyBorder="1" applyAlignment="1">
      <alignment horizontal="right" vertical="top" wrapText="1"/>
    </xf>
    <xf numFmtId="0" fontId="5" fillId="0" borderId="47" xfId="0" applyFont="1" applyBorder="1" applyAlignment="1">
      <alignment horizontal="left" vertical="center"/>
    </xf>
    <xf numFmtId="0" fontId="5" fillId="0" borderId="48" xfId="0" quotePrefix="1" applyFont="1" applyBorder="1" applyAlignment="1">
      <alignment horizontal="left" vertical="top" wrapText="1"/>
    </xf>
    <xf numFmtId="0" fontId="5" fillId="0" borderId="58" xfId="0" applyFont="1" applyBorder="1" applyAlignment="1">
      <alignment horizontal="left" vertical="top" wrapText="1"/>
    </xf>
    <xf numFmtId="0" fontId="5" fillId="0" borderId="46" xfId="0" applyFont="1" applyBorder="1" applyAlignment="1">
      <alignment horizontal="center" vertical="center"/>
    </xf>
    <xf numFmtId="0" fontId="5" fillId="0" borderId="48" xfId="0" applyFont="1" applyBorder="1" applyAlignment="1">
      <alignment horizontal="center" vertical="center"/>
    </xf>
    <xf numFmtId="0" fontId="5" fillId="0" borderId="5" xfId="0" applyFont="1" applyBorder="1" applyAlignment="1">
      <alignment horizontal="center" vertical="top" wrapText="1"/>
    </xf>
    <xf numFmtId="0" fontId="7" fillId="0" borderId="0" xfId="0" applyFont="1" applyAlignment="1">
      <alignment vertical="top"/>
    </xf>
    <xf numFmtId="0" fontId="7" fillId="0" borderId="0" xfId="0" applyFont="1" applyAlignment="1">
      <alignment horizontal="center" vertical="center"/>
    </xf>
    <xf numFmtId="0" fontId="7" fillId="0" borderId="0" xfId="0" applyFont="1" applyAlignment="1">
      <alignment horizontal="left" vertical="top"/>
    </xf>
    <xf numFmtId="0" fontId="7" fillId="0" borderId="0" xfId="0" applyFont="1" applyAlignment="1">
      <alignment horizontal="left" vertical="center"/>
    </xf>
    <xf numFmtId="0" fontId="5" fillId="0" borderId="71" xfId="0" applyFont="1" applyBorder="1" applyAlignment="1">
      <alignment horizontal="center" vertical="center"/>
    </xf>
    <xf numFmtId="0" fontId="5" fillId="0" borderId="11" xfId="0" applyFont="1" applyBorder="1" applyAlignment="1">
      <alignment horizontal="center" vertical="center"/>
    </xf>
    <xf numFmtId="0" fontId="5" fillId="0" borderId="41" xfId="0" applyFont="1" applyBorder="1" applyAlignment="1">
      <alignment horizontal="center" vertical="center"/>
    </xf>
    <xf numFmtId="49" fontId="5" fillId="0" borderId="40" xfId="0" applyNumberFormat="1" applyFont="1" applyBorder="1" applyAlignment="1">
      <alignment horizontal="center" vertical="center" wrapText="1"/>
    </xf>
    <xf numFmtId="49" fontId="5" fillId="0" borderId="38" xfId="0" applyNumberFormat="1" applyFont="1" applyBorder="1" applyAlignment="1">
      <alignment horizontal="center" vertical="center" wrapText="1"/>
    </xf>
    <xf numFmtId="49" fontId="5" fillId="0" borderId="39" xfId="0" applyNumberFormat="1" applyFont="1" applyBorder="1" applyAlignment="1">
      <alignment horizontal="center" vertical="center" wrapText="1"/>
    </xf>
    <xf numFmtId="0" fontId="4" fillId="4" borderId="0" xfId="0" applyFont="1" applyFill="1" applyAlignment="1">
      <alignment horizontal="center" vertical="center"/>
    </xf>
    <xf numFmtId="0" fontId="5" fillId="4" borderId="15" xfId="0" applyFont="1" applyFill="1" applyBorder="1" applyAlignment="1">
      <alignment horizontal="center" vertical="top" wrapText="1"/>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71" xfId="0" applyFont="1" applyFill="1" applyBorder="1" applyAlignment="1">
      <alignment horizontal="center" vertical="center"/>
    </xf>
    <xf numFmtId="0" fontId="4" fillId="0" borderId="0" xfId="0" applyFont="1" applyAlignment="1">
      <alignment horizontal="center" vertical="center" wrapText="1"/>
    </xf>
    <xf numFmtId="49" fontId="5" fillId="0" borderId="71" xfId="0" applyNumberFormat="1" applyFont="1" applyBorder="1" applyAlignment="1">
      <alignment horizontal="center" vertical="center" wrapText="1"/>
    </xf>
    <xf numFmtId="49" fontId="5" fillId="0" borderId="51" xfId="0" applyNumberFormat="1" applyFont="1" applyBorder="1" applyAlignment="1">
      <alignment horizontal="center" vertical="center" wrapText="1"/>
    </xf>
    <xf numFmtId="0" fontId="4" fillId="0" borderId="0" xfId="0" applyFont="1" applyAlignment="1">
      <alignment horizontal="left" vertical="center" wrapText="1"/>
    </xf>
    <xf numFmtId="49" fontId="5" fillId="0" borderId="47" xfId="0" applyNumberFormat="1" applyFont="1" applyBorder="1" applyAlignment="1">
      <alignment horizontal="center" vertical="center" wrapText="1"/>
    </xf>
    <xf numFmtId="49" fontId="5" fillId="0" borderId="46" xfId="0" applyNumberFormat="1" applyFont="1" applyBorder="1" applyAlignment="1">
      <alignment horizontal="center" vertical="center" wrapText="1"/>
    </xf>
    <xf numFmtId="49" fontId="5" fillId="0" borderId="70" xfId="0" applyNumberFormat="1" applyFont="1" applyBorder="1" applyAlignment="1">
      <alignment horizontal="center" vertical="center" wrapText="1"/>
    </xf>
    <xf numFmtId="49" fontId="5" fillId="0" borderId="43"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3" borderId="1" xfId="0" applyNumberFormat="1" applyFont="1" applyFill="1" applyBorder="1" applyAlignment="1">
      <alignment horizontal="center" vertical="center" wrapText="1"/>
    </xf>
    <xf numFmtId="0" fontId="5" fillId="0" borderId="9" xfId="0" applyFont="1" applyBorder="1" applyAlignment="1">
      <alignment horizontal="center" vertical="center"/>
    </xf>
    <xf numFmtId="0" fontId="5" fillId="4" borderId="73" xfId="0" applyFont="1" applyFill="1" applyBorder="1" applyAlignment="1">
      <alignment horizontal="center" vertical="center"/>
    </xf>
    <xf numFmtId="49" fontId="5" fillId="0" borderId="9" xfId="0" applyNumberFormat="1" applyFont="1" applyBorder="1" applyAlignment="1">
      <alignment horizontal="center" vertical="center"/>
    </xf>
    <xf numFmtId="49" fontId="5" fillId="0" borderId="50"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4" borderId="1" xfId="0" applyFont="1" applyFill="1" applyBorder="1" applyAlignment="1">
      <alignment horizontal="center" vertical="center"/>
    </xf>
    <xf numFmtId="0" fontId="5" fillId="0" borderId="1" xfId="0" applyFont="1" applyBorder="1" applyAlignment="1">
      <alignment horizontal="center" vertical="center"/>
    </xf>
    <xf numFmtId="49" fontId="5" fillId="0" borderId="25" xfId="0" applyNumberFormat="1" applyFont="1" applyBorder="1" applyAlignment="1">
      <alignment horizontal="center" vertical="center" wrapText="1"/>
    </xf>
    <xf numFmtId="0" fontId="5" fillId="0" borderId="66" xfId="0" applyFont="1" applyBorder="1" applyAlignment="1">
      <alignment horizontal="center" vertical="center"/>
    </xf>
    <xf numFmtId="0" fontId="12" fillId="0" borderId="61" xfId="0" applyFont="1" applyBorder="1" applyAlignment="1">
      <alignment horizontal="center" vertical="center"/>
    </xf>
    <xf numFmtId="49" fontId="5" fillId="0" borderId="55" xfId="0" applyNumberFormat="1" applyFont="1" applyBorder="1" applyAlignment="1">
      <alignment horizontal="center" vertical="center" wrapText="1"/>
    </xf>
    <xf numFmtId="0" fontId="5" fillId="0" borderId="57" xfId="0" applyFont="1" applyBorder="1" applyAlignment="1">
      <alignment horizontal="center" vertical="center" wrapText="1"/>
    </xf>
    <xf numFmtId="49" fontId="5" fillId="0" borderId="73"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0" fontId="5" fillId="0" borderId="7" xfId="0" applyFont="1" applyBorder="1" applyAlignment="1">
      <alignment horizontal="center" vertical="center"/>
    </xf>
    <xf numFmtId="0" fontId="5" fillId="0" borderId="57" xfId="0" applyFont="1" applyBorder="1" applyAlignment="1">
      <alignment horizontal="center" vertical="center"/>
    </xf>
    <xf numFmtId="0" fontId="5" fillId="0" borderId="65" xfId="0" applyFont="1" applyBorder="1" applyAlignment="1">
      <alignment horizontal="center" vertical="center"/>
    </xf>
    <xf numFmtId="0" fontId="5" fillId="0" borderId="14" xfId="0" applyFont="1" applyBorder="1" applyAlignment="1">
      <alignment horizontal="center" vertical="center"/>
    </xf>
    <xf numFmtId="0" fontId="5" fillId="0" borderId="35" xfId="0" applyFont="1" applyBorder="1" applyAlignment="1">
      <alignment horizontal="center" vertical="center"/>
    </xf>
    <xf numFmtId="0" fontId="5" fillId="0" borderId="74" xfId="0" applyFont="1" applyBorder="1" applyAlignment="1">
      <alignment horizontal="center" vertical="center"/>
    </xf>
    <xf numFmtId="0" fontId="5" fillId="0" borderId="11" xfId="0" applyFont="1" applyBorder="1" applyAlignment="1">
      <alignment horizontal="center" vertical="top" wrapText="1"/>
    </xf>
    <xf numFmtId="0" fontId="5" fillId="0" borderId="41" xfId="0" applyFont="1" applyBorder="1" applyAlignment="1">
      <alignment horizontal="center" vertical="top" wrapText="1"/>
    </xf>
    <xf numFmtId="0" fontId="5" fillId="0" borderId="61" xfId="0" applyFont="1" applyBorder="1" applyAlignment="1">
      <alignment horizontal="center" vertical="top" wrapText="1"/>
    </xf>
    <xf numFmtId="0" fontId="5" fillId="0" borderId="57" xfId="0" applyFont="1" applyBorder="1" applyAlignment="1">
      <alignment horizontal="center" vertical="top" wrapText="1"/>
    </xf>
    <xf numFmtId="0" fontId="5" fillId="0" borderId="12" xfId="0" applyFont="1" applyBorder="1" applyAlignment="1">
      <alignment horizontal="center" vertical="center"/>
    </xf>
    <xf numFmtId="0" fontId="12" fillId="0" borderId="55" xfId="0" applyFont="1" applyBorder="1" applyAlignment="1">
      <alignment horizontal="center" vertical="top" wrapText="1"/>
    </xf>
    <xf numFmtId="0" fontId="12" fillId="0" borderId="57" xfId="0" applyFont="1" applyBorder="1" applyAlignment="1">
      <alignment horizontal="center" vertical="center"/>
    </xf>
    <xf numFmtId="0" fontId="12" fillId="0" borderId="56" xfId="0" applyFont="1" applyBorder="1" applyAlignment="1">
      <alignment horizontal="center" vertical="top" wrapText="1"/>
    </xf>
    <xf numFmtId="0" fontId="5" fillId="0" borderId="74" xfId="0" applyFont="1" applyBorder="1" applyAlignment="1">
      <alignment horizontal="center" vertical="center" wrapText="1"/>
    </xf>
    <xf numFmtId="0" fontId="5" fillId="0" borderId="1" xfId="0" applyFont="1" applyBorder="1" applyAlignment="1">
      <alignment horizontal="center" vertical="center" wrapText="1"/>
    </xf>
    <xf numFmtId="49" fontId="12" fillId="0" borderId="40" xfId="0" applyNumberFormat="1" applyFont="1" applyBorder="1" applyAlignment="1">
      <alignment horizontal="center" vertical="top" wrapText="1"/>
    </xf>
    <xf numFmtId="49" fontId="12" fillId="0" borderId="61" xfId="0" applyNumberFormat="1" applyFont="1" applyBorder="1" applyAlignment="1">
      <alignment horizontal="center" vertical="center" wrapText="1"/>
    </xf>
    <xf numFmtId="0" fontId="5" fillId="0" borderId="32" xfId="0" applyFont="1" applyBorder="1" applyAlignment="1">
      <alignment horizontal="center" vertical="top" wrapText="1"/>
    </xf>
    <xf numFmtId="49" fontId="5" fillId="0" borderId="59" xfId="0" applyNumberFormat="1" applyFont="1" applyBorder="1" applyAlignment="1">
      <alignment horizontal="center" vertical="center"/>
    </xf>
    <xf numFmtId="49" fontId="5" fillId="0" borderId="60" xfId="0" applyNumberFormat="1" applyFont="1" applyBorder="1" applyAlignment="1">
      <alignment horizontal="center" vertical="center"/>
    </xf>
    <xf numFmtId="49" fontId="5" fillId="0" borderId="59" xfId="0" applyNumberFormat="1" applyFont="1" applyBorder="1" applyAlignment="1">
      <alignment horizontal="center" vertical="center" wrapText="1"/>
    </xf>
    <xf numFmtId="49" fontId="5" fillId="0" borderId="72"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59" xfId="0" applyNumberFormat="1" applyFont="1" applyBorder="1" applyAlignment="1">
      <alignment horizontal="center" vertical="top" wrapText="1"/>
    </xf>
    <xf numFmtId="49" fontId="5" fillId="0" borderId="1" xfId="0" applyNumberFormat="1" applyFont="1" applyBorder="1" applyAlignment="1">
      <alignment horizontal="center" vertical="center"/>
    </xf>
    <xf numFmtId="0" fontId="5" fillId="0" borderId="15" xfId="0" applyFont="1" applyBorder="1" applyAlignment="1">
      <alignment horizontal="center" vertical="top"/>
    </xf>
    <xf numFmtId="49" fontId="5" fillId="0" borderId="38" xfId="0" applyNumberFormat="1" applyFont="1" applyBorder="1" applyAlignment="1">
      <alignment horizontal="left" vertical="center"/>
    </xf>
    <xf numFmtId="49" fontId="5" fillId="0" borderId="61" xfId="0" applyNumberFormat="1" applyFont="1" applyBorder="1" applyAlignment="1">
      <alignment horizontal="center" vertical="center" wrapText="1"/>
    </xf>
    <xf numFmtId="0" fontId="12" fillId="0" borderId="7" xfId="0" applyFont="1" applyBorder="1" applyAlignment="1">
      <alignment horizontal="center" vertical="center"/>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top" wrapText="1"/>
    </xf>
    <xf numFmtId="49" fontId="5" fillId="0" borderId="51" xfId="0" applyNumberFormat="1" applyFont="1" applyBorder="1" applyAlignment="1">
      <alignment horizontal="left" vertical="center"/>
    </xf>
    <xf numFmtId="49" fontId="5" fillId="0" borderId="62" xfId="0" applyNumberFormat="1" applyFont="1" applyBorder="1" applyAlignment="1">
      <alignment horizontal="center" vertical="center" wrapText="1"/>
    </xf>
    <xf numFmtId="0" fontId="5" fillId="0" borderId="0" xfId="0" applyFont="1" applyAlignment="1">
      <alignment horizontal="center" vertical="top"/>
    </xf>
    <xf numFmtId="49" fontId="11" fillId="0" borderId="56" xfId="0" applyNumberFormat="1" applyFont="1" applyBorder="1" applyAlignment="1">
      <alignment horizontal="center" vertical="center" wrapText="1"/>
    </xf>
    <xf numFmtId="49" fontId="5" fillId="0" borderId="56" xfId="0" applyNumberFormat="1" applyFont="1" applyBorder="1" applyAlignment="1">
      <alignment horizontal="center" vertical="center" wrapText="1"/>
    </xf>
    <xf numFmtId="49" fontId="5" fillId="0" borderId="57" xfId="0" applyNumberFormat="1" applyFont="1" applyBorder="1" applyAlignment="1">
      <alignment horizontal="center" vertical="center" wrapText="1"/>
    </xf>
    <xf numFmtId="0" fontId="5" fillId="0" borderId="41" xfId="0" applyFont="1" applyBorder="1" applyAlignment="1">
      <alignment horizontal="center" vertical="center" wrapText="1"/>
    </xf>
    <xf numFmtId="0" fontId="4" fillId="0" borderId="0" xfId="0" applyFont="1" applyAlignment="1">
      <alignment horizontal="center" vertical="top"/>
    </xf>
    <xf numFmtId="49" fontId="5" fillId="5" borderId="1" xfId="0" applyNumberFormat="1" applyFont="1" applyFill="1" applyBorder="1" applyAlignment="1">
      <alignment horizontal="center" vertical="center" wrapText="1"/>
    </xf>
    <xf numFmtId="0" fontId="5" fillId="5" borderId="61" xfId="0" applyFont="1" applyFill="1" applyBorder="1" applyAlignment="1">
      <alignment horizontal="center" vertical="center"/>
    </xf>
    <xf numFmtId="0" fontId="5" fillId="5" borderId="57" xfId="0" applyFont="1" applyFill="1" applyBorder="1" applyAlignment="1">
      <alignment horizontal="center" vertical="center"/>
    </xf>
    <xf numFmtId="0" fontId="5" fillId="5" borderId="38" xfId="0" applyFont="1" applyFill="1" applyBorder="1" applyAlignment="1">
      <alignment horizontal="center" vertical="center"/>
    </xf>
    <xf numFmtId="49" fontId="5" fillId="5" borderId="61" xfId="0" applyNumberFormat="1" applyFont="1" applyFill="1" applyBorder="1" applyAlignment="1">
      <alignment horizontal="center" vertical="center" wrapText="1"/>
    </xf>
    <xf numFmtId="0" fontId="5" fillId="5" borderId="55" xfId="0" applyFont="1" applyFill="1" applyBorder="1" applyAlignment="1">
      <alignment horizontal="center" vertical="center"/>
    </xf>
    <xf numFmtId="0" fontId="5" fillId="5" borderId="66"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35" xfId="0" applyFont="1" applyFill="1" applyBorder="1" applyAlignment="1">
      <alignment horizontal="center" vertical="center"/>
    </xf>
    <xf numFmtId="0" fontId="8" fillId="5" borderId="14" xfId="0" applyFont="1" applyFill="1" applyBorder="1" applyAlignment="1">
      <alignment horizontal="center" vertical="center"/>
    </xf>
    <xf numFmtId="49" fontId="5" fillId="5" borderId="55" xfId="0" applyNumberFormat="1" applyFont="1" applyFill="1" applyBorder="1" applyAlignment="1">
      <alignment horizontal="center" vertical="center" wrapText="1"/>
    </xf>
    <xf numFmtId="0" fontId="5" fillId="5" borderId="63" xfId="0" applyFont="1" applyFill="1" applyBorder="1" applyAlignment="1">
      <alignment horizontal="center" vertical="center"/>
    </xf>
    <xf numFmtId="49" fontId="5" fillId="5" borderId="40" xfId="0" applyNumberFormat="1" applyFont="1" applyFill="1" applyBorder="1" applyAlignment="1">
      <alignment horizontal="left" vertical="center"/>
    </xf>
    <xf numFmtId="49" fontId="5" fillId="5" borderId="55" xfId="0" applyNumberFormat="1" applyFont="1" applyFill="1" applyBorder="1" applyAlignment="1">
      <alignment horizontal="center" vertical="center"/>
    </xf>
    <xf numFmtId="0" fontId="5" fillId="5" borderId="56" xfId="0" applyFont="1" applyFill="1" applyBorder="1" applyAlignment="1">
      <alignment horizontal="center" vertical="center"/>
    </xf>
    <xf numFmtId="4" fontId="5" fillId="5" borderId="40" xfId="0" applyNumberFormat="1" applyFont="1" applyFill="1" applyBorder="1" applyAlignment="1">
      <alignment horizontal="center" vertical="center"/>
    </xf>
    <xf numFmtId="4" fontId="5" fillId="5" borderId="55" xfId="0" applyNumberFormat="1" applyFont="1" applyFill="1" applyBorder="1" applyAlignment="1">
      <alignment horizontal="center" vertical="center"/>
    </xf>
    <xf numFmtId="49" fontId="5" fillId="5" borderId="59" xfId="0" applyNumberFormat="1" applyFont="1" applyFill="1" applyBorder="1" applyAlignment="1">
      <alignment horizontal="center" vertical="center"/>
    </xf>
    <xf numFmtId="49" fontId="5" fillId="5" borderId="46" xfId="0" applyNumberFormat="1" applyFont="1" applyFill="1" applyBorder="1" applyAlignment="1">
      <alignment horizontal="center" vertical="center" wrapText="1"/>
    </xf>
    <xf numFmtId="0" fontId="5" fillId="5" borderId="7" xfId="0" applyFont="1" applyFill="1" applyBorder="1" applyAlignment="1">
      <alignment horizontal="center" vertical="center"/>
    </xf>
    <xf numFmtId="49" fontId="5" fillId="5" borderId="38" xfId="0" applyNumberFormat="1" applyFont="1" applyFill="1" applyBorder="1" applyAlignment="1">
      <alignment horizontal="left" vertical="center"/>
    </xf>
    <xf numFmtId="49" fontId="5" fillId="5" borderId="61" xfId="0" applyNumberFormat="1" applyFont="1" applyFill="1" applyBorder="1" applyAlignment="1">
      <alignment horizontal="center" vertical="center"/>
    </xf>
    <xf numFmtId="4" fontId="5" fillId="5" borderId="38" xfId="0" applyNumberFormat="1" applyFont="1" applyFill="1" applyBorder="1" applyAlignment="1">
      <alignment horizontal="center" vertical="center"/>
    </xf>
    <xf numFmtId="4" fontId="5" fillId="5" borderId="61" xfId="0" applyNumberFormat="1" applyFont="1" applyFill="1" applyBorder="1" applyAlignment="1">
      <alignment horizontal="center" vertical="center"/>
    </xf>
    <xf numFmtId="49" fontId="5" fillId="5" borderId="60" xfId="0" applyNumberFormat="1" applyFont="1" applyFill="1" applyBorder="1" applyAlignment="1">
      <alignment horizontal="center" vertical="center"/>
    </xf>
    <xf numFmtId="49" fontId="5" fillId="5" borderId="47" xfId="0" applyNumberFormat="1" applyFont="1" applyFill="1" applyBorder="1" applyAlignment="1">
      <alignment horizontal="center" vertical="center" wrapText="1"/>
    </xf>
    <xf numFmtId="49" fontId="5" fillId="5" borderId="66" xfId="0" applyNumberFormat="1" applyFont="1" applyFill="1" applyBorder="1" applyAlignment="1">
      <alignment horizontal="center" vertical="center" wrapText="1"/>
    </xf>
    <xf numFmtId="49" fontId="5" fillId="5" borderId="66" xfId="0" applyNumberFormat="1" applyFont="1" applyFill="1" applyBorder="1" applyAlignment="1">
      <alignment horizontal="center" vertical="center"/>
    </xf>
    <xf numFmtId="0" fontId="5" fillId="5" borderId="65" xfId="0" applyFont="1" applyFill="1" applyBorder="1" applyAlignment="1">
      <alignment horizontal="center" vertical="center"/>
    </xf>
    <xf numFmtId="4" fontId="5" fillId="5" borderId="39" xfId="0" applyNumberFormat="1" applyFont="1" applyFill="1" applyBorder="1" applyAlignment="1">
      <alignment horizontal="center" vertical="center"/>
    </xf>
    <xf numFmtId="4" fontId="5" fillId="5" borderId="66" xfId="0" applyNumberFormat="1" applyFont="1" applyFill="1" applyBorder="1" applyAlignment="1">
      <alignment horizontal="center" vertical="center"/>
    </xf>
    <xf numFmtId="49" fontId="5" fillId="5" borderId="67" xfId="0" applyNumberFormat="1" applyFont="1" applyFill="1" applyBorder="1" applyAlignment="1">
      <alignment horizontal="center" vertical="center"/>
    </xf>
    <xf numFmtId="49" fontId="5" fillId="5" borderId="48" xfId="0" applyNumberFormat="1" applyFont="1" applyFill="1" applyBorder="1" applyAlignment="1">
      <alignment horizontal="center" vertical="center" wrapText="1"/>
    </xf>
    <xf numFmtId="49" fontId="5" fillId="5" borderId="14" xfId="0" applyNumberFormat="1" applyFont="1" applyFill="1" applyBorder="1" applyAlignment="1">
      <alignment horizontal="center" vertical="center" wrapText="1"/>
    </xf>
    <xf numFmtId="49" fontId="5" fillId="5" borderId="14" xfId="0" applyNumberFormat="1" applyFont="1" applyFill="1" applyBorder="1" applyAlignment="1">
      <alignment horizontal="center" vertical="center"/>
    </xf>
    <xf numFmtId="4" fontId="5" fillId="5" borderId="21" xfId="0" applyNumberFormat="1" applyFont="1" applyFill="1" applyBorder="1" applyAlignment="1">
      <alignment horizontal="center" vertical="center"/>
    </xf>
    <xf numFmtId="4" fontId="5" fillId="5" borderId="14"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xf>
    <xf numFmtId="49" fontId="5" fillId="5" borderId="45" xfId="0" applyNumberFormat="1" applyFont="1" applyFill="1" applyBorder="1" applyAlignment="1">
      <alignment horizontal="center" vertical="center" wrapText="1"/>
    </xf>
    <xf numFmtId="4" fontId="5" fillId="5" borderId="40" xfId="0" applyNumberFormat="1" applyFont="1" applyFill="1" applyBorder="1" applyAlignment="1">
      <alignment horizontal="center" vertical="top" wrapText="1"/>
    </xf>
    <xf numFmtId="4" fontId="5" fillId="5" borderId="55" xfId="0" applyNumberFormat="1" applyFont="1" applyFill="1" applyBorder="1" applyAlignment="1">
      <alignment horizontal="center" vertical="top" wrapText="1"/>
    </xf>
    <xf numFmtId="49" fontId="5" fillId="5" borderId="11" xfId="0" applyNumberFormat="1" applyFont="1" applyFill="1" applyBorder="1" applyAlignment="1">
      <alignment horizontal="center" vertical="center"/>
    </xf>
    <xf numFmtId="0" fontId="5" fillId="5" borderId="41" xfId="0" applyFont="1" applyFill="1" applyBorder="1" applyAlignment="1">
      <alignment horizontal="center" vertical="center"/>
    </xf>
    <xf numFmtId="0" fontId="5" fillId="5" borderId="11" xfId="0" applyFont="1" applyFill="1" applyBorder="1" applyAlignment="1">
      <alignment horizontal="center" vertical="center"/>
    </xf>
    <xf numFmtId="49" fontId="5" fillId="5" borderId="72" xfId="0" applyNumberFormat="1" applyFont="1" applyFill="1" applyBorder="1" applyAlignment="1">
      <alignment horizontal="center" vertical="center"/>
    </xf>
    <xf numFmtId="49" fontId="5" fillId="5" borderId="70" xfId="0" applyNumberFormat="1" applyFont="1" applyFill="1" applyBorder="1" applyAlignment="1">
      <alignment horizontal="center" vertical="center" wrapText="1"/>
    </xf>
    <xf numFmtId="49" fontId="5" fillId="5" borderId="9" xfId="0" applyNumberFormat="1" applyFont="1" applyFill="1" applyBorder="1" applyAlignment="1">
      <alignment horizontal="center" vertical="center"/>
    </xf>
    <xf numFmtId="0" fontId="5" fillId="5" borderId="74" xfId="0" applyFont="1" applyFill="1" applyBorder="1" applyAlignment="1">
      <alignment horizontal="center" vertical="center"/>
    </xf>
    <xf numFmtId="0" fontId="5" fillId="5" borderId="9" xfId="0" applyFont="1" applyFill="1" applyBorder="1" applyAlignment="1">
      <alignment horizontal="center" vertical="center"/>
    </xf>
    <xf numFmtId="49" fontId="5" fillId="5" borderId="49" xfId="0" applyNumberFormat="1" applyFont="1" applyFill="1" applyBorder="1" applyAlignment="1">
      <alignment horizontal="center" vertical="center"/>
    </xf>
    <xf numFmtId="49" fontId="5" fillId="5" borderId="50" xfId="0" applyNumberFormat="1" applyFont="1" applyFill="1" applyBorder="1" applyAlignment="1">
      <alignment horizontal="center" vertical="center" wrapText="1"/>
    </xf>
    <xf numFmtId="49" fontId="5" fillId="5" borderId="11" xfId="0" applyNumberFormat="1" applyFont="1" applyFill="1" applyBorder="1" applyAlignment="1">
      <alignment horizontal="center" vertical="top" wrapText="1"/>
    </xf>
    <xf numFmtId="0" fontId="5" fillId="5" borderId="41" xfId="0" applyFont="1" applyFill="1" applyBorder="1" applyAlignment="1">
      <alignment horizontal="center" vertical="top" wrapText="1"/>
    </xf>
    <xf numFmtId="4" fontId="5" fillId="5" borderId="73" xfId="0" applyNumberFormat="1" applyFont="1" applyFill="1" applyBorder="1" applyAlignment="1">
      <alignment horizontal="center" vertical="center"/>
    </xf>
    <xf numFmtId="4" fontId="5" fillId="5" borderId="9" xfId="0" applyNumberFormat="1" applyFont="1" applyFill="1" applyBorder="1" applyAlignment="1">
      <alignment horizontal="center" vertical="center"/>
    </xf>
    <xf numFmtId="0" fontId="5" fillId="5" borderId="11" xfId="0" applyFont="1" applyFill="1" applyBorder="1" applyAlignment="1">
      <alignment horizontal="center" vertical="top" wrapText="1"/>
    </xf>
    <xf numFmtId="49" fontId="5" fillId="5" borderId="72" xfId="0" applyNumberFormat="1" applyFont="1" applyFill="1" applyBorder="1" applyAlignment="1">
      <alignment horizontal="center" vertical="top" wrapText="1"/>
    </xf>
    <xf numFmtId="49" fontId="5" fillId="5" borderId="70" xfId="0" applyNumberFormat="1" applyFont="1" applyFill="1" applyBorder="1" applyAlignment="1">
      <alignment horizontal="center" vertical="top" wrapText="1"/>
    </xf>
    <xf numFmtId="49" fontId="5" fillId="5" borderId="61" xfId="0" applyNumberFormat="1" applyFont="1" applyFill="1" applyBorder="1" applyAlignment="1">
      <alignment horizontal="center" vertical="top" wrapText="1"/>
    </xf>
    <xf numFmtId="0" fontId="5" fillId="5" borderId="57" xfId="0" applyFont="1" applyFill="1" applyBorder="1" applyAlignment="1">
      <alignment horizontal="center" vertical="top" wrapText="1"/>
    </xf>
    <xf numFmtId="0" fontId="5" fillId="5" borderId="61" xfId="0" applyFont="1" applyFill="1" applyBorder="1" applyAlignment="1">
      <alignment horizontal="center" vertical="top" wrapText="1"/>
    </xf>
    <xf numFmtId="49" fontId="5" fillId="5" borderId="60" xfId="0" applyNumberFormat="1" applyFont="1" applyFill="1" applyBorder="1" applyAlignment="1">
      <alignment horizontal="center" vertical="top" wrapText="1"/>
    </xf>
    <xf numFmtId="49" fontId="5" fillId="5" borderId="47" xfId="0" applyNumberFormat="1" applyFont="1" applyFill="1" applyBorder="1" applyAlignment="1">
      <alignment horizontal="center" vertical="top" wrapText="1"/>
    </xf>
    <xf numFmtId="49"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4" fontId="5" fillId="5" borderId="71" xfId="0" applyNumberFormat="1" applyFont="1" applyFill="1" applyBorder="1" applyAlignment="1">
      <alignment horizontal="center" vertical="center"/>
    </xf>
    <xf numFmtId="4" fontId="5" fillId="5" borderId="11" xfId="0" applyNumberFormat="1" applyFont="1" applyFill="1" applyBorder="1" applyAlignment="1">
      <alignment horizontal="center" vertical="center"/>
    </xf>
    <xf numFmtId="4" fontId="5" fillId="5" borderId="1" xfId="0" applyNumberFormat="1" applyFont="1" applyFill="1" applyBorder="1" applyAlignment="1">
      <alignment horizontal="center" vertical="center"/>
    </xf>
    <xf numFmtId="49" fontId="5" fillId="5" borderId="1" xfId="0" applyNumberFormat="1" applyFont="1" applyFill="1" applyBorder="1" applyAlignment="1">
      <alignment horizontal="left" vertical="center"/>
    </xf>
    <xf numFmtId="0" fontId="5" fillId="5" borderId="0" xfId="0" applyFont="1" applyFill="1" applyAlignment="1">
      <alignment horizontal="center" vertical="center"/>
    </xf>
    <xf numFmtId="49" fontId="5" fillId="5" borderId="21" xfId="0" applyNumberFormat="1" applyFont="1" applyFill="1" applyBorder="1" applyAlignment="1">
      <alignment horizontal="left" vertical="center"/>
    </xf>
    <xf numFmtId="0" fontId="5" fillId="5" borderId="40" xfId="0" applyFont="1" applyFill="1" applyBorder="1" applyAlignment="1">
      <alignment horizontal="center" vertical="center"/>
    </xf>
    <xf numFmtId="0" fontId="5" fillId="5" borderId="39" xfId="0" applyFont="1" applyFill="1" applyBorder="1" applyAlignment="1">
      <alignment horizontal="center" vertical="center"/>
    </xf>
    <xf numFmtId="0" fontId="5" fillId="5" borderId="68" xfId="0" applyFont="1" applyFill="1" applyBorder="1" applyAlignment="1">
      <alignment horizontal="center" vertical="center"/>
    </xf>
    <xf numFmtId="49" fontId="5" fillId="5" borderId="39" xfId="0" applyNumberFormat="1" applyFont="1" applyFill="1" applyBorder="1" applyAlignment="1">
      <alignment horizontal="left" vertical="center"/>
    </xf>
    <xf numFmtId="0" fontId="5" fillId="5" borderId="71" xfId="0" applyFont="1" applyFill="1" applyBorder="1" applyAlignment="1">
      <alignment horizontal="center" vertical="center"/>
    </xf>
    <xf numFmtId="49" fontId="5" fillId="5" borderId="11" xfId="0" applyNumberFormat="1" applyFont="1" applyFill="1" applyBorder="1" applyAlignment="1">
      <alignment horizontal="center" vertical="center" wrapText="1"/>
    </xf>
    <xf numFmtId="0" fontId="5" fillId="5" borderId="13" xfId="0" applyFont="1" applyFill="1" applyBorder="1" applyAlignment="1">
      <alignment horizontal="center" vertical="center"/>
    </xf>
    <xf numFmtId="49" fontId="5" fillId="5" borderId="71" xfId="0" applyNumberFormat="1" applyFont="1" applyFill="1" applyBorder="1" applyAlignment="1">
      <alignment horizontal="left" vertical="center"/>
    </xf>
    <xf numFmtId="49" fontId="5" fillId="5" borderId="9" xfId="0" applyNumberFormat="1" applyFont="1" applyFill="1" applyBorder="1" applyAlignment="1">
      <alignment horizontal="center" vertical="center" wrapText="1"/>
    </xf>
    <xf numFmtId="0" fontId="5" fillId="5" borderId="73" xfId="0" applyFont="1" applyFill="1" applyBorder="1" applyAlignment="1">
      <alignment horizontal="center" vertical="center"/>
    </xf>
    <xf numFmtId="0" fontId="5" fillId="5" borderId="12" xfId="0" applyFont="1" applyFill="1" applyBorder="1" applyAlignment="1">
      <alignment horizontal="center" vertical="center"/>
    </xf>
    <xf numFmtId="49" fontId="5" fillId="5" borderId="73" xfId="0" applyNumberFormat="1" applyFont="1" applyFill="1" applyBorder="1" applyAlignment="1">
      <alignment horizontal="left" vertical="center"/>
    </xf>
    <xf numFmtId="0" fontId="5" fillId="5" borderId="71" xfId="0" applyFont="1" applyFill="1" applyBorder="1" applyAlignment="1">
      <alignment horizontal="center" vertical="top" wrapText="1"/>
    </xf>
    <xf numFmtId="0" fontId="5" fillId="5" borderId="13" xfId="0" applyFont="1" applyFill="1" applyBorder="1" applyAlignment="1">
      <alignment horizontal="center" vertical="top" wrapText="1"/>
    </xf>
    <xf numFmtId="49" fontId="5" fillId="5" borderId="71" xfId="0" applyNumberFormat="1" applyFont="1" applyFill="1" applyBorder="1" applyAlignment="1">
      <alignment horizontal="left" vertical="top"/>
    </xf>
    <xf numFmtId="0" fontId="5" fillId="5" borderId="38" xfId="0" applyFont="1" applyFill="1" applyBorder="1" applyAlignment="1">
      <alignment horizontal="center" vertical="top" wrapText="1"/>
    </xf>
    <xf numFmtId="0" fontId="5" fillId="5" borderId="7" xfId="0" applyFont="1" applyFill="1" applyBorder="1" applyAlignment="1">
      <alignment horizontal="center" vertical="top" wrapText="1"/>
    </xf>
    <xf numFmtId="49" fontId="5" fillId="5" borderId="38" xfId="0" applyNumberFormat="1" applyFont="1" applyFill="1" applyBorder="1" applyAlignment="1">
      <alignment horizontal="left" vertical="top"/>
    </xf>
    <xf numFmtId="0" fontId="8" fillId="5" borderId="61" xfId="0" applyFont="1" applyFill="1" applyBorder="1" applyAlignment="1">
      <alignment horizontal="center" vertical="center"/>
    </xf>
    <xf numFmtId="49" fontId="5" fillId="5" borderId="38" xfId="0" applyNumberFormat="1" applyFont="1" applyFill="1" applyBorder="1" applyAlignment="1">
      <alignment horizontal="center" vertical="center" wrapText="1"/>
    </xf>
    <xf numFmtId="49" fontId="8" fillId="5" borderId="38" xfId="0" applyNumberFormat="1" applyFont="1" applyFill="1" applyBorder="1" applyAlignment="1">
      <alignment horizontal="center" vertical="center" wrapText="1"/>
    </xf>
    <xf numFmtId="0" fontId="4" fillId="5" borderId="0" xfId="0" applyFont="1" applyFill="1" applyAlignment="1">
      <alignment horizontal="center" vertical="center" wrapText="1"/>
    </xf>
    <xf numFmtId="49" fontId="5" fillId="5" borderId="38" xfId="0" applyNumberFormat="1" applyFont="1" applyFill="1" applyBorder="1" applyAlignment="1">
      <alignment horizontal="center" vertical="top" wrapText="1"/>
    </xf>
    <xf numFmtId="49" fontId="11" fillId="5" borderId="57" xfId="0" applyNumberFormat="1" applyFont="1" applyFill="1" applyBorder="1" applyAlignment="1">
      <alignment horizontal="center" vertical="top" wrapText="1"/>
    </xf>
    <xf numFmtId="49" fontId="5" fillId="5" borderId="73" xfId="0" applyNumberFormat="1" applyFont="1" applyFill="1" applyBorder="1" applyAlignment="1">
      <alignment horizontal="center" vertical="center" wrapText="1"/>
    </xf>
    <xf numFmtId="0" fontId="5" fillId="4" borderId="21" xfId="0" applyFont="1" applyFill="1" applyBorder="1" applyAlignment="1">
      <alignment horizontal="center" vertical="center"/>
    </xf>
    <xf numFmtId="0" fontId="12" fillId="5" borderId="61" xfId="0" applyFont="1" applyFill="1" applyBorder="1" applyAlignment="1">
      <alignment horizontal="center" vertical="center"/>
    </xf>
    <xf numFmtId="0" fontId="12" fillId="0" borderId="61" xfId="0" applyFont="1" applyBorder="1" applyAlignment="1">
      <alignment horizontal="center" vertical="top" wrapText="1"/>
    </xf>
    <xf numFmtId="0" fontId="12" fillId="5" borderId="57" xfId="0" applyFont="1" applyFill="1" applyBorder="1" applyAlignment="1">
      <alignment horizontal="center" vertical="center"/>
    </xf>
    <xf numFmtId="0" fontId="5" fillId="0" borderId="2" xfId="0" applyFont="1" applyBorder="1" applyAlignment="1">
      <alignment horizontal="center" vertical="center"/>
    </xf>
    <xf numFmtId="0" fontId="5" fillId="0" borderId="50" xfId="0" applyFont="1" applyBorder="1" applyAlignment="1">
      <alignment horizontal="center" vertical="center"/>
    </xf>
    <xf numFmtId="0" fontId="5" fillId="0" borderId="73" xfId="0" applyFont="1" applyBorder="1" applyAlignment="1">
      <alignment horizontal="center" vertical="center"/>
    </xf>
    <xf numFmtId="0" fontId="5" fillId="5" borderId="2" xfId="0" applyFont="1" applyFill="1" applyBorder="1" applyAlignment="1">
      <alignment horizontal="center" vertical="center"/>
    </xf>
    <xf numFmtId="0" fontId="5" fillId="0" borderId="50" xfId="0" quotePrefix="1" applyFont="1" applyBorder="1" applyAlignment="1">
      <alignment horizontal="center" vertical="top" wrapText="1"/>
    </xf>
    <xf numFmtId="0" fontId="8" fillId="5" borderId="38" xfId="0" applyFont="1" applyFill="1" applyBorder="1" applyAlignment="1">
      <alignment horizontal="center" vertical="center"/>
    </xf>
    <xf numFmtId="0" fontId="5" fillId="5" borderId="55" xfId="0" applyFont="1" applyFill="1" applyBorder="1" applyAlignment="1">
      <alignment horizontal="center" vertical="top" wrapText="1"/>
    </xf>
    <xf numFmtId="49" fontId="5" fillId="0" borderId="60" xfId="0" applyNumberFormat="1" applyFont="1" applyBorder="1" applyAlignment="1">
      <alignment horizontal="center" vertical="center" wrapText="1"/>
    </xf>
    <xf numFmtId="0" fontId="5" fillId="0" borderId="39" xfId="0" applyFont="1" applyBorder="1" applyAlignment="1">
      <alignment horizontal="center" vertical="center"/>
    </xf>
    <xf numFmtId="49" fontId="5" fillId="5" borderId="57" xfId="0" applyNumberFormat="1" applyFont="1" applyFill="1" applyBorder="1" applyAlignment="1">
      <alignment horizontal="center" vertical="center" wrapText="1"/>
    </xf>
    <xf numFmtId="49" fontId="5" fillId="5" borderId="65" xfId="0" applyNumberFormat="1" applyFont="1" applyFill="1" applyBorder="1" applyAlignment="1">
      <alignment horizontal="center" vertical="center" wrapText="1"/>
    </xf>
    <xf numFmtId="49" fontId="11" fillId="5" borderId="57" xfId="0" applyNumberFormat="1" applyFont="1" applyFill="1" applyBorder="1" applyAlignment="1">
      <alignment horizontal="center" vertical="center" wrapText="1"/>
    </xf>
    <xf numFmtId="49" fontId="5" fillId="0" borderId="65" xfId="0" applyNumberFormat="1" applyFont="1" applyBorder="1" applyAlignment="1">
      <alignment horizontal="center" vertical="center" wrapText="1"/>
    </xf>
    <xf numFmtId="49" fontId="5" fillId="0" borderId="41" xfId="0" applyNumberFormat="1" applyFont="1" applyBorder="1" applyAlignment="1">
      <alignment horizontal="center" vertical="center" wrapText="1"/>
    </xf>
    <xf numFmtId="49" fontId="5" fillId="5" borderId="74" xfId="0" applyNumberFormat="1" applyFont="1" applyFill="1" applyBorder="1" applyAlignment="1">
      <alignment horizontal="center" vertical="center" wrapText="1"/>
    </xf>
    <xf numFmtId="49" fontId="12" fillId="0" borderId="11" xfId="0" applyNumberFormat="1" applyFont="1" applyBorder="1" applyAlignment="1">
      <alignment horizontal="center" vertical="center" wrapText="1"/>
    </xf>
    <xf numFmtId="49" fontId="12" fillId="0" borderId="40" xfId="0" applyNumberFormat="1" applyFont="1" applyBorder="1" applyAlignment="1">
      <alignment horizontal="center" vertical="center" wrapText="1"/>
    </xf>
    <xf numFmtId="49" fontId="12" fillId="0" borderId="57" xfId="0" applyNumberFormat="1" applyFont="1" applyBorder="1" applyAlignment="1">
      <alignment horizontal="center" vertical="center" wrapText="1"/>
    </xf>
    <xf numFmtId="49" fontId="12" fillId="0" borderId="65" xfId="0" applyNumberFormat="1" applyFont="1" applyBorder="1" applyAlignment="1">
      <alignment horizontal="center" vertical="center" wrapText="1"/>
    </xf>
    <xf numFmtId="49" fontId="5" fillId="5" borderId="41" xfId="0" applyNumberFormat="1" applyFont="1" applyFill="1" applyBorder="1" applyAlignment="1">
      <alignment horizontal="center" vertical="center" wrapText="1"/>
    </xf>
    <xf numFmtId="49" fontId="5" fillId="0" borderId="72" xfId="0" applyNumberFormat="1" applyFont="1" applyBorder="1" applyAlignment="1">
      <alignment horizontal="center" vertical="center" wrapText="1"/>
    </xf>
    <xf numFmtId="49" fontId="5" fillId="0" borderId="49" xfId="0" applyNumberFormat="1" applyFont="1" applyBorder="1" applyAlignment="1">
      <alignment horizontal="center" vertical="center" wrapText="1"/>
    </xf>
    <xf numFmtId="49" fontId="12" fillId="0" borderId="56" xfId="0" applyNumberFormat="1" applyFont="1" applyBorder="1" applyAlignment="1">
      <alignment horizontal="center" vertical="center" wrapText="1"/>
    </xf>
    <xf numFmtId="0" fontId="12" fillId="0" borderId="38" xfId="0" applyFont="1" applyBorder="1" applyAlignment="1">
      <alignment horizontal="center" vertical="center"/>
    </xf>
    <xf numFmtId="49" fontId="12" fillId="0" borderId="1" xfId="0" applyNumberFormat="1" applyFont="1" applyBorder="1" applyAlignment="1">
      <alignment horizontal="center" vertical="center" wrapText="1"/>
    </xf>
    <xf numFmtId="0" fontId="5" fillId="0" borderId="56" xfId="0" applyFont="1" applyBorder="1" applyAlignment="1">
      <alignment horizontal="center" vertical="center" wrapText="1"/>
    </xf>
    <xf numFmtId="49" fontId="12" fillId="0" borderId="48"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5" fillId="5" borderId="1" xfId="0" applyNumberFormat="1" applyFont="1" applyFill="1" applyBorder="1" applyAlignment="1">
      <alignment vertical="center" wrapText="1"/>
    </xf>
    <xf numFmtId="0" fontId="5" fillId="5" borderId="1" xfId="0" applyFont="1" applyFill="1" applyBorder="1" applyAlignment="1">
      <alignment vertical="center" wrapText="1"/>
    </xf>
    <xf numFmtId="0" fontId="5" fillId="0" borderId="1" xfId="0" applyFont="1" applyBorder="1" applyAlignment="1">
      <alignment horizontal="center" vertical="top" wrapText="1"/>
    </xf>
    <xf numFmtId="0" fontId="5" fillId="5" borderId="16" xfId="0" applyFont="1" applyFill="1" applyBorder="1" applyAlignment="1">
      <alignment horizontal="center" vertical="center"/>
    </xf>
    <xf numFmtId="49" fontId="12" fillId="0" borderId="15" xfId="0" applyNumberFormat="1" applyFont="1" applyBorder="1" applyAlignment="1">
      <alignment horizontal="center" vertical="center" wrapText="1"/>
    </xf>
    <xf numFmtId="49" fontId="12" fillId="0" borderId="41" xfId="0" applyNumberFormat="1" applyFont="1" applyBorder="1" applyAlignment="1">
      <alignment horizontal="center" vertical="center" wrapText="1"/>
    </xf>
    <xf numFmtId="0" fontId="6" fillId="0" borderId="62" xfId="0" applyFont="1" applyBorder="1" applyAlignment="1">
      <alignment horizontal="center" vertical="center"/>
    </xf>
    <xf numFmtId="0" fontId="5" fillId="6" borderId="15" xfId="0" applyFont="1" applyFill="1" applyBorder="1" applyAlignment="1">
      <alignment horizontal="center" vertical="top"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20" fillId="5" borderId="0" xfId="0" applyFont="1" applyFill="1" applyAlignment="1">
      <alignment vertical="top" wrapText="1"/>
    </xf>
    <xf numFmtId="49" fontId="7" fillId="0" borderId="6" xfId="0" applyNumberFormat="1" applyFont="1" applyBorder="1" applyAlignment="1">
      <alignment horizontal="left" vertical="top" wrapText="1"/>
    </xf>
    <xf numFmtId="49" fontId="19" fillId="4" borderId="6" xfId="0" applyNumberFormat="1" applyFont="1" applyFill="1" applyBorder="1" applyAlignment="1">
      <alignment horizontal="left" vertical="top" wrapText="1"/>
    </xf>
    <xf numFmtId="49" fontId="7" fillId="4" borderId="6" xfId="0" applyNumberFormat="1" applyFont="1" applyFill="1" applyBorder="1" applyAlignment="1">
      <alignment horizontal="left" vertical="top" wrapText="1"/>
    </xf>
    <xf numFmtId="0" fontId="20" fillId="4" borderId="0" xfId="0" applyFont="1" applyFill="1" applyAlignment="1">
      <alignment vertical="top" wrapText="1"/>
    </xf>
    <xf numFmtId="0" fontId="20" fillId="0" borderId="0" xfId="0" applyFont="1" applyAlignment="1">
      <alignment vertical="top" wrapText="1"/>
    </xf>
    <xf numFmtId="0" fontId="20" fillId="0" borderId="0" xfId="0" applyFont="1"/>
    <xf numFmtId="0" fontId="20" fillId="0" borderId="0" xfId="0" applyFont="1" applyAlignment="1">
      <alignment horizontal="center" vertical="top" wrapText="1"/>
    </xf>
    <xf numFmtId="0" fontId="20" fillId="5" borderId="0" xfId="0" applyFont="1" applyFill="1" applyAlignment="1">
      <alignment horizontal="left" vertical="top" wrapText="1"/>
    </xf>
    <xf numFmtId="0" fontId="20" fillId="0" borderId="61" xfId="0" applyFont="1" applyBorder="1" applyAlignment="1">
      <alignment horizontal="left" vertical="top" wrapText="1"/>
    </xf>
    <xf numFmtId="49" fontId="19" fillId="0" borderId="61" xfId="0" applyNumberFormat="1" applyFont="1" applyBorder="1" applyAlignment="1">
      <alignment horizontal="left" vertical="top" wrapText="1"/>
    </xf>
    <xf numFmtId="49" fontId="7" fillId="0" borderId="61" xfId="0" applyNumberFormat="1" applyFont="1" applyBorder="1" applyAlignment="1">
      <alignment horizontal="left" vertical="top" wrapText="1"/>
    </xf>
    <xf numFmtId="0" fontId="20" fillId="5" borderId="61" xfId="0" applyFont="1" applyFill="1" applyBorder="1" applyAlignment="1">
      <alignment horizontal="left" vertical="top" wrapText="1"/>
    </xf>
    <xf numFmtId="49" fontId="19" fillId="4" borderId="61" xfId="0" applyNumberFormat="1" applyFont="1" applyFill="1" applyBorder="1" applyAlignment="1">
      <alignment horizontal="left" vertical="top" wrapText="1"/>
    </xf>
    <xf numFmtId="49" fontId="7" fillId="4" borderId="61" xfId="0" applyNumberFormat="1" applyFont="1" applyFill="1" applyBorder="1" applyAlignment="1">
      <alignment horizontal="left" vertical="top" wrapText="1"/>
    </xf>
    <xf numFmtId="0" fontId="20" fillId="4" borderId="0" xfId="0" applyFont="1" applyFill="1" applyAlignment="1">
      <alignment horizontal="left" vertical="top" wrapText="1"/>
    </xf>
    <xf numFmtId="0" fontId="20" fillId="0" borderId="0" xfId="0" applyFont="1" applyAlignment="1">
      <alignment horizontal="left" vertical="top" wrapText="1"/>
    </xf>
    <xf numFmtId="0" fontId="21" fillId="0" borderId="1" xfId="0" applyFont="1" applyBorder="1" applyAlignment="1">
      <alignment horizontal="left" vertical="top" wrapText="1"/>
    </xf>
    <xf numFmtId="0" fontId="22" fillId="5" borderId="0" xfId="0" applyFont="1" applyFill="1" applyAlignment="1">
      <alignment horizontal="center" vertical="top" wrapText="1"/>
    </xf>
    <xf numFmtId="0" fontId="21" fillId="7" borderId="1" xfId="0" applyFont="1" applyFill="1" applyBorder="1" applyAlignment="1">
      <alignment horizontal="center" vertical="top" wrapText="1"/>
    </xf>
    <xf numFmtId="0" fontId="21" fillId="7" borderId="61" xfId="0" applyFont="1" applyFill="1" applyBorder="1" applyAlignment="1">
      <alignment horizontal="justify" vertical="top" wrapText="1"/>
    </xf>
    <xf numFmtId="0" fontId="21" fillId="7" borderId="1" xfId="0" applyFont="1" applyFill="1" applyBorder="1" applyAlignment="1">
      <alignment horizontal="center" vertical="top"/>
    </xf>
    <xf numFmtId="0" fontId="23" fillId="8" borderId="1" xfId="0" applyFont="1" applyFill="1" applyBorder="1" applyAlignment="1">
      <alignment horizontal="center" vertical="top"/>
    </xf>
    <xf numFmtId="0" fontId="7" fillId="0" borderId="1" xfId="0" applyFont="1" applyBorder="1" applyAlignment="1">
      <alignment horizontal="center" vertical="top"/>
    </xf>
    <xf numFmtId="0" fontId="7" fillId="0" borderId="61" xfId="0" applyFont="1" applyBorder="1" applyAlignment="1">
      <alignment horizontal="justify" vertical="top" wrapText="1"/>
    </xf>
    <xf numFmtId="0" fontId="23" fillId="0" borderId="1" xfId="0" applyFont="1" applyBorder="1" applyAlignment="1">
      <alignment horizontal="center" vertical="top" wrapText="1"/>
    </xf>
    <xf numFmtId="0" fontId="7" fillId="0" borderId="61" xfId="0" applyFont="1" applyBorder="1" applyAlignment="1">
      <alignment vertical="top" wrapText="1"/>
    </xf>
    <xf numFmtId="0" fontId="23" fillId="0" borderId="1" xfId="0" applyFont="1" applyBorder="1" applyAlignment="1">
      <alignment horizontal="center" vertical="top"/>
    </xf>
    <xf numFmtId="0" fontId="25" fillId="0" borderId="61" xfId="0" applyFont="1" applyBorder="1" applyAlignment="1">
      <alignment horizontal="justify" vertical="top" wrapText="1"/>
    </xf>
    <xf numFmtId="0" fontId="20" fillId="0" borderId="1" xfId="0" applyFont="1" applyBorder="1" applyAlignment="1">
      <alignment horizontal="center" vertical="top"/>
    </xf>
    <xf numFmtId="0" fontId="21" fillId="8" borderId="1" xfId="0" applyFont="1" applyFill="1" applyBorder="1" applyAlignment="1">
      <alignment horizontal="center" vertical="top"/>
    </xf>
    <xf numFmtId="0" fontId="25" fillId="0" borderId="61" xfId="0" applyFont="1" applyBorder="1" applyAlignment="1">
      <alignment vertical="top" wrapText="1"/>
    </xf>
    <xf numFmtId="0" fontId="7" fillId="0" borderId="14" xfId="0" applyFont="1" applyBorder="1" applyAlignment="1">
      <alignment vertical="top" wrapText="1"/>
    </xf>
    <xf numFmtId="0" fontId="20" fillId="0" borderId="0" xfId="0" applyFont="1" applyAlignment="1">
      <alignment horizontal="center" vertical="top"/>
    </xf>
    <xf numFmtId="0" fontId="0" fillId="0" borderId="0" xfId="0" applyAlignment="1">
      <alignment horizontal="center"/>
    </xf>
    <xf numFmtId="0" fontId="26" fillId="7" borderId="1" xfId="0" applyFont="1" applyFill="1" applyBorder="1" applyAlignment="1">
      <alignment horizontal="center" vertical="top" wrapText="1"/>
    </xf>
    <xf numFmtId="0" fontId="19" fillId="0" borderId="1" xfId="0" applyFont="1" applyBorder="1" applyAlignment="1">
      <alignment horizontal="center" vertical="top"/>
    </xf>
    <xf numFmtId="0" fontId="19" fillId="0" borderId="1" xfId="0" applyFont="1" applyBorder="1" applyAlignment="1">
      <alignment horizontal="center" vertical="top" wrapText="1"/>
    </xf>
    <xf numFmtId="0" fontId="27" fillId="0" borderId="0" xfId="0" applyFont="1" applyAlignment="1">
      <alignment horizontal="center"/>
    </xf>
    <xf numFmtId="0" fontId="21" fillId="7" borderId="1" xfId="0" applyFont="1" applyFill="1" applyBorder="1" applyAlignment="1">
      <alignment horizontal="justify" vertical="top" wrapText="1"/>
    </xf>
    <xf numFmtId="0" fontId="7" fillId="0" borderId="0" xfId="0" applyFont="1" applyAlignment="1">
      <alignment vertical="top" wrapText="1"/>
    </xf>
    <xf numFmtId="0" fontId="21" fillId="8" borderId="1" xfId="0" applyFont="1" applyFill="1" applyBorder="1" applyAlignment="1">
      <alignment horizontal="center" vertical="top" wrapText="1"/>
    </xf>
    <xf numFmtId="0" fontId="21" fillId="0" borderId="0" xfId="0" applyFont="1" applyAlignment="1">
      <alignment horizontal="center" vertical="top"/>
    </xf>
    <xf numFmtId="0" fontId="23" fillId="0" borderId="0" xfId="0" applyFont="1" applyAlignment="1">
      <alignment horizontal="center" vertical="top"/>
    </xf>
    <xf numFmtId="0" fontId="29" fillId="0" borderId="0" xfId="0" applyFont="1" applyAlignment="1">
      <alignment horizontal="center" vertical="top"/>
    </xf>
    <xf numFmtId="0" fontId="23" fillId="0" borderId="0" xfId="0" applyFont="1" applyAlignment="1">
      <alignment horizontal="center" vertical="top" wrapText="1"/>
    </xf>
    <xf numFmtId="0" fontId="21" fillId="0" borderId="0" xfId="0" applyFont="1" applyAlignment="1">
      <alignment horizontal="center" vertical="top" wrapText="1"/>
    </xf>
    <xf numFmtId="0" fontId="7" fillId="0" borderId="0" xfId="0" applyFont="1" applyAlignment="1">
      <alignment horizontal="justify" vertical="top" wrapText="1"/>
    </xf>
    <xf numFmtId="0" fontId="21" fillId="0" borderId="1" xfId="0" applyFont="1" applyBorder="1" applyAlignment="1">
      <alignment horizontal="center" vertical="top" wrapText="1"/>
    </xf>
    <xf numFmtId="0" fontId="28" fillId="0" borderId="1" xfId="0" applyFont="1" applyBorder="1" applyAlignment="1">
      <alignment horizontal="center" vertical="top"/>
    </xf>
    <xf numFmtId="0" fontId="7" fillId="0" borderId="9" xfId="0" applyFont="1" applyBorder="1" applyAlignment="1">
      <alignment horizontal="justify" vertical="top" wrapText="1"/>
    </xf>
    <xf numFmtId="0" fontId="28" fillId="0" borderId="1" xfId="0" applyFont="1" applyBorder="1" applyAlignment="1">
      <alignment horizontal="center" vertical="top" wrapText="1"/>
    </xf>
    <xf numFmtId="0" fontId="7" fillId="0" borderId="61" xfId="0" applyFont="1" applyBorder="1" applyAlignment="1">
      <alignment horizontal="center" vertical="top" wrapText="1"/>
    </xf>
    <xf numFmtId="0" fontId="7" fillId="0" borderId="61" xfId="0" applyFont="1" applyBorder="1" applyAlignment="1">
      <alignment horizontal="left" vertical="top" wrapText="1"/>
    </xf>
    <xf numFmtId="0" fontId="7" fillId="0" borderId="1" xfId="0" applyFont="1" applyBorder="1" applyAlignment="1">
      <alignment horizontal="justify" vertical="top" wrapText="1"/>
    </xf>
    <xf numFmtId="0" fontId="28" fillId="0" borderId="0" xfId="0" applyFont="1" applyAlignment="1">
      <alignment horizontal="center" vertical="top" wrapText="1"/>
    </xf>
    <xf numFmtId="14" fontId="7" fillId="0" borderId="1" xfId="0" applyNumberFormat="1" applyFont="1" applyBorder="1" applyAlignment="1">
      <alignment horizontal="center" vertical="top" wrapText="1"/>
    </xf>
    <xf numFmtId="0" fontId="23" fillId="0" borderId="2" xfId="0" applyFont="1" applyBorder="1" applyAlignment="1">
      <alignment horizontal="center" vertical="top" wrapText="1"/>
    </xf>
    <xf numFmtId="0" fontId="28" fillId="0" borderId="2" xfId="0" applyFont="1" applyBorder="1" applyAlignment="1">
      <alignment horizontal="center" vertical="top" wrapText="1"/>
    </xf>
    <xf numFmtId="0" fontId="7" fillId="0" borderId="0" xfId="0" applyFont="1" applyAlignment="1">
      <alignment horizontal="center" vertical="top" wrapText="1"/>
    </xf>
    <xf numFmtId="0" fontId="31" fillId="0" borderId="0" xfId="0" applyFont="1" applyAlignment="1">
      <alignment horizontal="center" vertical="top" wrapText="1"/>
    </xf>
    <xf numFmtId="0" fontId="0" fillId="0" borderId="1" xfId="0" applyBorder="1" applyAlignment="1">
      <alignment wrapText="1"/>
    </xf>
    <xf numFmtId="0" fontId="7" fillId="0" borderId="61" xfId="0" applyFont="1" applyBorder="1" applyAlignment="1">
      <alignment horizontal="center" vertical="top"/>
    </xf>
    <xf numFmtId="0" fontId="7" fillId="0" borderId="61" xfId="0" applyFont="1" applyBorder="1" applyAlignment="1">
      <alignment vertical="top"/>
    </xf>
    <xf numFmtId="0" fontId="0" fillId="0" borderId="0" xfId="0" applyAlignment="1">
      <alignment horizontal="center" wrapText="1"/>
    </xf>
    <xf numFmtId="0" fontId="21" fillId="0" borderId="1" xfId="0" applyFont="1" applyBorder="1" applyAlignment="1">
      <alignment horizontal="center" vertical="center" wrapText="1"/>
    </xf>
    <xf numFmtId="0" fontId="35" fillId="0" borderId="61" xfId="0" applyFont="1" applyBorder="1" applyAlignment="1">
      <alignment horizontal="center" vertical="center" wrapText="1"/>
    </xf>
    <xf numFmtId="0" fontId="35" fillId="0" borderId="1" xfId="0" applyFont="1" applyBorder="1" applyAlignment="1">
      <alignment horizontal="center" vertical="center" wrapText="1"/>
    </xf>
    <xf numFmtId="0" fontId="26" fillId="0" borderId="1" xfId="0" applyFont="1" applyBorder="1" applyAlignment="1">
      <alignment horizontal="center" vertical="center" wrapText="1"/>
    </xf>
    <xf numFmtId="49" fontId="19" fillId="0" borderId="6" xfId="0" applyNumberFormat="1" applyFont="1" applyBorder="1" applyAlignment="1">
      <alignment horizontal="left" vertical="top" wrapText="1"/>
    </xf>
    <xf numFmtId="49" fontId="7" fillId="0" borderId="1" xfId="0" applyNumberFormat="1" applyFont="1" applyBorder="1" applyAlignment="1">
      <alignment horizontal="left" vertical="top" wrapText="1"/>
    </xf>
    <xf numFmtId="0" fontId="38" fillId="0" borderId="0" xfId="0" applyFont="1" applyAlignment="1">
      <alignment vertical="top" wrapText="1"/>
    </xf>
    <xf numFmtId="49" fontId="12" fillId="0" borderId="9" xfId="0" applyNumberFormat="1" applyFont="1" applyBorder="1" applyAlignment="1">
      <alignment horizontal="center" vertical="center" wrapText="1"/>
    </xf>
    <xf numFmtId="49" fontId="8" fillId="0" borderId="70" xfId="0" applyNumberFormat="1" applyFont="1" applyBorder="1" applyAlignment="1">
      <alignment horizontal="center" vertical="center" wrapText="1"/>
    </xf>
    <xf numFmtId="49" fontId="19" fillId="0" borderId="1" xfId="0" applyNumberFormat="1" applyFont="1" applyBorder="1" applyAlignment="1">
      <alignment horizontal="left" vertical="top" wrapText="1"/>
    </xf>
    <xf numFmtId="0" fontId="19" fillId="0" borderId="1" xfId="0" applyFont="1" applyBorder="1" applyAlignment="1">
      <alignment vertical="top" wrapText="1"/>
    </xf>
    <xf numFmtId="0" fontId="12" fillId="0" borderId="1" xfId="0" applyFont="1" applyBorder="1" applyAlignment="1">
      <alignment horizontal="center" vertical="center" wrapText="1"/>
    </xf>
    <xf numFmtId="0" fontId="44" fillId="5" borderId="0" xfId="0" applyFont="1" applyFill="1" applyAlignment="1">
      <alignment vertical="top" wrapText="1"/>
    </xf>
    <xf numFmtId="49" fontId="8" fillId="5" borderId="61" xfId="0" applyNumberFormat="1" applyFont="1" applyFill="1" applyBorder="1" applyAlignment="1">
      <alignment horizontal="center" vertical="center" wrapText="1"/>
    </xf>
    <xf numFmtId="0" fontId="8" fillId="5" borderId="7" xfId="0" applyFont="1" applyFill="1" applyBorder="1" applyAlignment="1">
      <alignment horizontal="center" vertical="center"/>
    </xf>
    <xf numFmtId="49" fontId="8" fillId="5" borderId="38" xfId="0" applyNumberFormat="1" applyFont="1" applyFill="1" applyBorder="1" applyAlignment="1">
      <alignment horizontal="left" vertical="center"/>
    </xf>
    <xf numFmtId="49" fontId="8" fillId="5" borderId="61" xfId="0" applyNumberFormat="1" applyFont="1" applyFill="1" applyBorder="1" applyAlignment="1">
      <alignment horizontal="center" vertical="center"/>
    </xf>
    <xf numFmtId="0" fontId="8" fillId="5" borderId="57" xfId="0" applyFont="1" applyFill="1" applyBorder="1" applyAlignment="1">
      <alignment horizontal="center" vertical="center"/>
    </xf>
    <xf numFmtId="4" fontId="8" fillId="5" borderId="38" xfId="0" applyNumberFormat="1" applyFont="1" applyFill="1" applyBorder="1" applyAlignment="1">
      <alignment horizontal="center" vertical="center"/>
    </xf>
    <xf numFmtId="4" fontId="8" fillId="5" borderId="61" xfId="0" applyNumberFormat="1" applyFont="1" applyFill="1" applyBorder="1" applyAlignment="1">
      <alignment horizontal="center" vertical="center"/>
    </xf>
    <xf numFmtId="49" fontId="8" fillId="5" borderId="60" xfId="0" applyNumberFormat="1" applyFont="1" applyFill="1" applyBorder="1" applyAlignment="1">
      <alignment horizontal="center" vertical="center"/>
    </xf>
    <xf numFmtId="49" fontId="8" fillId="5" borderId="47" xfId="0" applyNumberFormat="1" applyFont="1" applyFill="1" applyBorder="1" applyAlignment="1">
      <alignment horizontal="center" vertical="center" wrapText="1"/>
    </xf>
    <xf numFmtId="4" fontId="8" fillId="5" borderId="40" xfId="0" applyNumberFormat="1" applyFont="1" applyFill="1" applyBorder="1" applyAlignment="1">
      <alignment horizontal="center" vertical="center"/>
    </xf>
    <xf numFmtId="4" fontId="8" fillId="5" borderId="55" xfId="0" applyNumberFormat="1" applyFont="1" applyFill="1" applyBorder="1" applyAlignment="1">
      <alignment horizontal="center" vertical="center"/>
    </xf>
    <xf numFmtId="0" fontId="8" fillId="5" borderId="39" xfId="0" applyFont="1" applyFill="1" applyBorder="1" applyAlignment="1">
      <alignment horizontal="center" vertical="center"/>
    </xf>
    <xf numFmtId="49" fontId="8" fillId="5" borderId="66" xfId="0" applyNumberFormat="1" applyFont="1" applyFill="1" applyBorder="1" applyAlignment="1">
      <alignment horizontal="center" vertical="center" wrapText="1"/>
    </xf>
    <xf numFmtId="0" fontId="8" fillId="5" borderId="66" xfId="0" applyFont="1" applyFill="1" applyBorder="1" applyAlignment="1">
      <alignment horizontal="center" vertical="center"/>
    </xf>
    <xf numFmtId="0" fontId="8" fillId="5" borderId="68" xfId="0" applyFont="1" applyFill="1" applyBorder="1" applyAlignment="1">
      <alignment horizontal="center" vertical="center"/>
    </xf>
    <xf numFmtId="49" fontId="8" fillId="5" borderId="39" xfId="0" applyNumberFormat="1" applyFont="1" applyFill="1" applyBorder="1" applyAlignment="1">
      <alignment horizontal="left" vertical="center"/>
    </xf>
    <xf numFmtId="49" fontId="8" fillId="5" borderId="66" xfId="0" applyNumberFormat="1" applyFont="1" applyFill="1" applyBorder="1" applyAlignment="1">
      <alignment horizontal="center" vertical="center"/>
    </xf>
    <xf numFmtId="0" fontId="8" fillId="5" borderId="65" xfId="0" applyFont="1" applyFill="1" applyBorder="1" applyAlignment="1">
      <alignment horizontal="center" vertical="center"/>
    </xf>
    <xf numFmtId="4" fontId="8" fillId="5" borderId="40" xfId="0" applyNumberFormat="1" applyFont="1" applyFill="1" applyBorder="1" applyAlignment="1">
      <alignment horizontal="center" vertical="top" wrapText="1"/>
    </xf>
    <xf numFmtId="4" fontId="8" fillId="5" borderId="55" xfId="0" applyNumberFormat="1" applyFont="1" applyFill="1" applyBorder="1" applyAlignment="1">
      <alignment horizontal="center" vertical="top" wrapText="1"/>
    </xf>
    <xf numFmtId="49" fontId="8" fillId="5" borderId="67" xfId="0" applyNumberFormat="1" applyFont="1" applyFill="1" applyBorder="1" applyAlignment="1">
      <alignment horizontal="center" vertical="center"/>
    </xf>
    <xf numFmtId="49" fontId="8" fillId="5" borderId="48" xfId="0" applyNumberFormat="1" applyFont="1" applyFill="1" applyBorder="1" applyAlignment="1">
      <alignment horizontal="center" vertical="center" wrapText="1"/>
    </xf>
    <xf numFmtId="0" fontId="5" fillId="0" borderId="43" xfId="0" applyFont="1" applyBorder="1" applyAlignment="1">
      <alignment horizontal="center" vertical="center"/>
    </xf>
    <xf numFmtId="0" fontId="6" fillId="0" borderId="43" xfId="0" applyFont="1" applyBorder="1" applyAlignment="1">
      <alignment horizontal="center" vertical="center"/>
    </xf>
    <xf numFmtId="0" fontId="6" fillId="0" borderId="51" xfId="0" applyFont="1" applyBorder="1" applyAlignment="1">
      <alignment horizontal="center" vertical="center"/>
    </xf>
    <xf numFmtId="4" fontId="5" fillId="5" borderId="17" xfId="0" applyNumberFormat="1" applyFont="1" applyFill="1" applyBorder="1" applyAlignment="1">
      <alignment horizontal="center" vertical="center"/>
    </xf>
    <xf numFmtId="0" fontId="5" fillId="5" borderId="73" xfId="0" applyFont="1" applyFill="1" applyBorder="1" applyAlignment="1">
      <alignment horizontal="center" vertical="center"/>
    </xf>
    <xf numFmtId="0" fontId="5" fillId="5" borderId="1" xfId="0" applyFont="1" applyFill="1" applyBorder="1" applyAlignment="1">
      <alignment horizontal="center" vertical="center"/>
    </xf>
    <xf numFmtId="49" fontId="5" fillId="0" borderId="11"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xf>
    <xf numFmtId="0" fontId="5" fillId="0" borderId="41" xfId="0" applyFont="1" applyFill="1" applyBorder="1" applyAlignment="1">
      <alignment horizontal="center" vertical="center"/>
    </xf>
    <xf numFmtId="49" fontId="5" fillId="0" borderId="72" xfId="0" applyNumberFormat="1" applyFont="1" applyFill="1" applyBorder="1" applyAlignment="1">
      <alignment horizontal="center" vertical="center"/>
    </xf>
    <xf numFmtId="49" fontId="5" fillId="0" borderId="70"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12" fillId="0" borderId="56" xfId="0" applyFont="1" applyFill="1" applyBorder="1" applyAlignment="1">
      <alignment horizontal="center" vertical="center"/>
    </xf>
    <xf numFmtId="0" fontId="8" fillId="5" borderId="40" xfId="0" applyFont="1" applyFill="1" applyBorder="1" applyAlignment="1">
      <alignment horizontal="center" vertical="center"/>
    </xf>
    <xf numFmtId="49" fontId="8" fillId="5" borderId="55" xfId="0" applyNumberFormat="1" applyFont="1" applyFill="1" applyBorder="1" applyAlignment="1">
      <alignment horizontal="center" vertical="center" wrapText="1"/>
    </xf>
    <xf numFmtId="0" fontId="8" fillId="5" borderId="55" xfId="0" applyFont="1" applyFill="1" applyBorder="1" applyAlignment="1">
      <alignment horizontal="center" vertical="center"/>
    </xf>
    <xf numFmtId="0" fontId="8" fillId="5" borderId="63" xfId="0" applyFont="1" applyFill="1" applyBorder="1" applyAlignment="1">
      <alignment horizontal="center" vertical="center"/>
    </xf>
    <xf numFmtId="49" fontId="8" fillId="5" borderId="40" xfId="0" applyNumberFormat="1" applyFont="1" applyFill="1" applyBorder="1" applyAlignment="1">
      <alignment horizontal="left" vertical="center"/>
    </xf>
    <xf numFmtId="49" fontId="8" fillId="5" borderId="55" xfId="0" applyNumberFormat="1" applyFont="1" applyFill="1" applyBorder="1" applyAlignment="1">
      <alignment horizontal="center" vertical="center"/>
    </xf>
    <xf numFmtId="0" fontId="8" fillId="5" borderId="56" xfId="0" applyFont="1" applyFill="1" applyBorder="1" applyAlignment="1">
      <alignment horizontal="center" vertical="center"/>
    </xf>
    <xf numFmtId="49" fontId="8" fillId="5" borderId="59" xfId="0" applyNumberFormat="1" applyFont="1" applyFill="1" applyBorder="1" applyAlignment="1">
      <alignment horizontal="center" vertical="center" wrapText="1"/>
    </xf>
    <xf numFmtId="49" fontId="8" fillId="5" borderId="46" xfId="0" applyNumberFormat="1" applyFont="1" applyFill="1" applyBorder="1" applyAlignment="1">
      <alignment horizontal="center" vertical="center" wrapText="1"/>
    </xf>
    <xf numFmtId="0" fontId="5" fillId="0" borderId="71" xfId="0" applyFont="1" applyFill="1" applyBorder="1" applyAlignment="1">
      <alignment horizontal="center" vertical="center"/>
    </xf>
    <xf numFmtId="49" fontId="5" fillId="0" borderId="55" xfId="0" applyNumberFormat="1" applyFont="1" applyFill="1" applyBorder="1" applyAlignment="1">
      <alignment horizontal="center" vertical="center" wrapText="1"/>
    </xf>
    <xf numFmtId="0" fontId="5" fillId="0" borderId="56" xfId="0" applyFont="1" applyFill="1" applyBorder="1" applyAlignment="1">
      <alignment horizontal="center" vertical="center" wrapText="1"/>
    </xf>
    <xf numFmtId="49" fontId="12" fillId="0" borderId="59" xfId="0" applyNumberFormat="1" applyFont="1" applyFill="1" applyBorder="1" applyAlignment="1">
      <alignment horizontal="center" vertical="center" wrapText="1"/>
    </xf>
    <xf numFmtId="49" fontId="12" fillId="0" borderId="70" xfId="0" applyNumberFormat="1" applyFont="1" applyFill="1" applyBorder="1" applyAlignment="1">
      <alignment horizontal="center" vertical="center" wrapText="1"/>
    </xf>
    <xf numFmtId="0" fontId="12" fillId="0" borderId="55" xfId="0" applyFont="1" applyFill="1" applyBorder="1" applyAlignment="1">
      <alignment horizontal="center" vertical="center"/>
    </xf>
    <xf numFmtId="49" fontId="12" fillId="0" borderId="59" xfId="0" applyNumberFormat="1" applyFont="1" applyFill="1" applyBorder="1" applyAlignment="1">
      <alignment horizontal="center" vertical="center"/>
    </xf>
    <xf numFmtId="0" fontId="5" fillId="5" borderId="74" xfId="0" applyFont="1" applyFill="1" applyBorder="1" applyAlignment="1">
      <alignment horizontal="center" vertical="center" wrapText="1"/>
    </xf>
    <xf numFmtId="0" fontId="5" fillId="5" borderId="78" xfId="0" applyFont="1" applyFill="1" applyBorder="1" applyAlignment="1">
      <alignment horizontal="center" vertical="center"/>
    </xf>
    <xf numFmtId="49" fontId="5" fillId="5" borderId="32" xfId="0" applyNumberFormat="1" applyFont="1" applyFill="1" applyBorder="1" applyAlignment="1">
      <alignment horizontal="center" vertical="center"/>
    </xf>
    <xf numFmtId="0" fontId="34" fillId="0" borderId="1"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43" xfId="0" applyFont="1" applyFill="1" applyBorder="1" applyAlignment="1">
      <alignment horizontal="center" vertical="center"/>
    </xf>
    <xf numFmtId="49" fontId="19" fillId="0" borderId="61"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xf>
    <xf numFmtId="49" fontId="19" fillId="0" borderId="6" xfId="0" applyNumberFormat="1" applyFont="1" applyFill="1" applyBorder="1" applyAlignment="1">
      <alignment horizontal="left" vertical="top" wrapText="1"/>
    </xf>
    <xf numFmtId="0" fontId="7" fillId="0" borderId="1" xfId="0" applyFont="1" applyFill="1" applyBorder="1" applyAlignment="1">
      <alignment horizontal="center" vertical="top" wrapText="1"/>
    </xf>
    <xf numFmtId="0" fontId="19" fillId="0" borderId="1" xfId="0" applyFont="1" applyFill="1" applyBorder="1" applyAlignment="1">
      <alignment vertical="top" wrapText="1"/>
    </xf>
    <xf numFmtId="0" fontId="20" fillId="5" borderId="10" xfId="0" applyFont="1" applyFill="1" applyBorder="1" applyAlignment="1">
      <alignment vertical="top" wrapText="1"/>
    </xf>
    <xf numFmtId="49" fontId="7" fillId="0" borderId="1" xfId="0" applyNumberFormat="1" applyFont="1" applyFill="1" applyBorder="1" applyAlignment="1">
      <alignment horizontal="left" vertical="top" wrapText="1"/>
    </xf>
    <xf numFmtId="49" fontId="19" fillId="0" borderId="1" xfId="0" applyNumberFormat="1" applyFont="1" applyFill="1" applyBorder="1" applyAlignment="1">
      <alignment horizontal="left" vertical="top" wrapText="1"/>
    </xf>
    <xf numFmtId="0" fontId="5" fillId="0" borderId="13" xfId="0" applyFont="1" applyFill="1" applyBorder="1" applyAlignment="1">
      <alignment horizontal="center" vertical="center"/>
    </xf>
    <xf numFmtId="49" fontId="5" fillId="0" borderId="71" xfId="0" applyNumberFormat="1" applyFont="1" applyFill="1" applyBorder="1" applyAlignment="1">
      <alignment horizontal="left"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7" xfId="0" applyFont="1" applyFill="1" applyBorder="1" applyAlignment="1">
      <alignment horizontal="center" vertical="center"/>
    </xf>
    <xf numFmtId="49" fontId="5" fillId="0" borderId="38" xfId="0" applyNumberFormat="1" applyFont="1" applyFill="1" applyBorder="1" applyAlignment="1">
      <alignment horizontal="left" vertical="center"/>
    </xf>
    <xf numFmtId="0" fontId="5" fillId="0" borderId="55" xfId="0" applyFont="1" applyFill="1" applyBorder="1" applyAlignment="1">
      <alignment horizontal="center" vertical="center"/>
    </xf>
    <xf numFmtId="0" fontId="5" fillId="0" borderId="63" xfId="0" applyFont="1" applyFill="1" applyBorder="1" applyAlignment="1">
      <alignment horizontal="center" vertical="center"/>
    </xf>
    <xf numFmtId="49" fontId="5" fillId="0" borderId="40" xfId="0" applyNumberFormat="1" applyFont="1" applyFill="1" applyBorder="1" applyAlignment="1">
      <alignment horizontal="left" vertical="center"/>
    </xf>
    <xf numFmtId="0" fontId="1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3" xfId="0" applyFont="1" applyFill="1" applyBorder="1" applyAlignment="1">
      <alignment horizontal="center" vertical="center"/>
    </xf>
    <xf numFmtId="49" fontId="5" fillId="0" borderId="9" xfId="0" applyNumberFormat="1" applyFont="1" applyFill="1" applyBorder="1" applyAlignment="1">
      <alignment horizontal="center" vertical="center" wrapText="1"/>
    </xf>
    <xf numFmtId="0" fontId="5" fillId="0" borderId="38" xfId="0" applyFont="1" applyFill="1" applyBorder="1" applyAlignment="1">
      <alignment horizontal="center" vertical="center"/>
    </xf>
    <xf numFmtId="49" fontId="12" fillId="0" borderId="61" xfId="0" applyNumberFormat="1"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40" xfId="0" applyFont="1" applyFill="1" applyBorder="1" applyAlignment="1">
      <alignment horizontal="center" vertical="center"/>
    </xf>
    <xf numFmtId="49" fontId="8" fillId="0" borderId="71" xfId="0" applyNumberFormat="1" applyFont="1" applyFill="1" applyBorder="1" applyAlignment="1">
      <alignment horizontal="left" vertical="center" wrapText="1"/>
    </xf>
    <xf numFmtId="49" fontId="8" fillId="0" borderId="71" xfId="0" applyNumberFormat="1" applyFont="1" applyFill="1" applyBorder="1" applyAlignment="1">
      <alignment horizontal="left" vertical="center"/>
    </xf>
    <xf numFmtId="0" fontId="5" fillId="0" borderId="1" xfId="0" applyFont="1" applyFill="1" applyBorder="1" applyAlignment="1">
      <alignment vertical="center"/>
    </xf>
    <xf numFmtId="49" fontId="8" fillId="0" borderId="1" xfId="0" applyNumberFormat="1" applyFont="1" applyFill="1" applyBorder="1" applyAlignment="1">
      <alignment horizontal="center" vertical="center" wrapText="1"/>
    </xf>
    <xf numFmtId="49" fontId="8" fillId="0" borderId="11" xfId="0" applyNumberFormat="1" applyFont="1" applyFill="1" applyBorder="1" applyAlignment="1">
      <alignment horizontal="left" vertical="center"/>
    </xf>
    <xf numFmtId="49" fontId="8" fillId="0" borderId="11" xfId="0" applyNumberFormat="1" applyFont="1" applyFill="1" applyBorder="1" applyAlignment="1">
      <alignment horizontal="left" vertical="center" wrapText="1"/>
    </xf>
    <xf numFmtId="0" fontId="46" fillId="0" borderId="1" xfId="0" applyFont="1" applyFill="1" applyBorder="1" applyAlignment="1">
      <alignment horizontal="center" vertical="center"/>
    </xf>
    <xf numFmtId="49" fontId="46" fillId="0" borderId="11" xfId="0" applyNumberFormat="1" applyFont="1" applyFill="1" applyBorder="1" applyAlignment="1">
      <alignment horizontal="center" vertical="center" wrapText="1"/>
    </xf>
    <xf numFmtId="0" fontId="46" fillId="0" borderId="11" xfId="0" applyFont="1" applyFill="1" applyBorder="1" applyAlignment="1">
      <alignment horizontal="center" vertical="center"/>
    </xf>
    <xf numFmtId="0" fontId="46" fillId="0" borderId="13" xfId="0" applyFont="1" applyFill="1" applyBorder="1" applyAlignment="1">
      <alignment horizontal="center" vertical="center"/>
    </xf>
    <xf numFmtId="49" fontId="46" fillId="0" borderId="71" xfId="0" applyNumberFormat="1" applyFont="1" applyFill="1" applyBorder="1" applyAlignment="1">
      <alignment horizontal="left" vertical="center"/>
    </xf>
    <xf numFmtId="49" fontId="46" fillId="0" borderId="71" xfId="0" applyNumberFormat="1" applyFont="1" applyFill="1" applyBorder="1" applyAlignment="1">
      <alignment horizontal="left" vertical="center" wrapText="1"/>
    </xf>
    <xf numFmtId="0" fontId="12" fillId="0" borderId="38" xfId="0" applyFont="1" applyFill="1" applyBorder="1" applyAlignment="1">
      <alignment horizontal="center" vertical="center"/>
    </xf>
    <xf numFmtId="0" fontId="46" fillId="0" borderId="61" xfId="0" applyFont="1" applyFill="1" applyBorder="1" applyAlignment="1">
      <alignment horizontal="center" vertical="center" wrapText="1"/>
    </xf>
    <xf numFmtId="49" fontId="12" fillId="0" borderId="38" xfId="0" applyNumberFormat="1" applyFont="1" applyFill="1" applyBorder="1" applyAlignment="1">
      <alignment horizontal="left" vertical="center" wrapText="1"/>
    </xf>
    <xf numFmtId="49" fontId="12" fillId="0" borderId="11" xfId="0" applyNumberFormat="1" applyFont="1" applyFill="1" applyBorder="1" applyAlignment="1">
      <alignment horizontal="center" vertical="center" wrapText="1"/>
    </xf>
    <xf numFmtId="0" fontId="12" fillId="0" borderId="15" xfId="0" applyFont="1" applyFill="1" applyBorder="1" applyAlignment="1">
      <alignment horizontal="center" vertical="center"/>
    </xf>
    <xf numFmtId="49" fontId="12" fillId="0" borderId="55" xfId="0" applyNumberFormat="1" applyFont="1" applyFill="1" applyBorder="1" applyAlignment="1">
      <alignment horizontal="center" vertical="center" wrapText="1"/>
    </xf>
    <xf numFmtId="49" fontId="12" fillId="0" borderId="40" xfId="0" applyNumberFormat="1" applyFont="1" applyFill="1" applyBorder="1" applyAlignment="1">
      <alignment horizontal="left" vertical="center" wrapText="1"/>
    </xf>
    <xf numFmtId="0" fontId="12" fillId="0" borderId="11" xfId="0" applyFont="1" applyFill="1" applyBorder="1" applyAlignment="1">
      <alignment horizontal="center" vertical="center"/>
    </xf>
    <xf numFmtId="49" fontId="12" fillId="0" borderId="71" xfId="0" applyNumberFormat="1" applyFont="1" applyFill="1" applyBorder="1" applyAlignment="1">
      <alignment horizontal="left" vertical="center" wrapText="1"/>
    </xf>
    <xf numFmtId="49" fontId="47" fillId="0" borderId="7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39" xfId="0" applyFont="1" applyFill="1" applyBorder="1" applyAlignment="1">
      <alignment horizontal="center" vertical="center"/>
    </xf>
    <xf numFmtId="49" fontId="5" fillId="0" borderId="66" xfId="0" applyNumberFormat="1" applyFont="1" applyFill="1" applyBorder="1" applyAlignment="1">
      <alignment horizontal="center" vertical="center" wrapText="1"/>
    </xf>
    <xf numFmtId="0" fontId="12" fillId="0" borderId="66" xfId="0" applyFont="1" applyFill="1" applyBorder="1" applyAlignment="1">
      <alignment horizontal="center" vertical="center"/>
    </xf>
    <xf numFmtId="0" fontId="5" fillId="0" borderId="68" xfId="0" applyFont="1" applyFill="1" applyBorder="1" applyAlignment="1">
      <alignment horizontal="center" vertical="center"/>
    </xf>
    <xf numFmtId="49" fontId="12" fillId="0" borderId="73" xfId="0" applyNumberFormat="1" applyFont="1" applyFill="1" applyBorder="1" applyAlignment="1">
      <alignment horizontal="left" vertical="center" wrapText="1"/>
    </xf>
    <xf numFmtId="0" fontId="5" fillId="0" borderId="21" xfId="0" applyFont="1" applyFill="1" applyBorder="1" applyAlignment="1">
      <alignment horizontal="center" vertical="center"/>
    </xf>
    <xf numFmtId="49" fontId="5" fillId="0" borderId="14" xfId="0" applyNumberFormat="1" applyFont="1" applyFill="1" applyBorder="1" applyAlignment="1">
      <alignment horizontal="center" vertical="center" wrapText="1"/>
    </xf>
    <xf numFmtId="0" fontId="12" fillId="0" borderId="1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0" xfId="0" applyFont="1" applyFill="1" applyAlignment="1">
      <alignment horizontal="center" vertical="center"/>
    </xf>
    <xf numFmtId="49" fontId="5" fillId="0" borderId="1" xfId="0" applyNumberFormat="1" applyFont="1" applyFill="1" applyBorder="1" applyAlignment="1">
      <alignment horizontal="left" vertical="center"/>
    </xf>
    <xf numFmtId="49" fontId="12" fillId="0" borderId="17" xfId="0" applyNumberFormat="1" applyFont="1" applyFill="1" applyBorder="1" applyAlignment="1">
      <alignment horizontal="center" vertical="center" wrapText="1"/>
    </xf>
    <xf numFmtId="0" fontId="12" fillId="0" borderId="17" xfId="0" applyFont="1" applyFill="1" applyBorder="1" applyAlignment="1">
      <alignment horizontal="center" vertical="center"/>
    </xf>
    <xf numFmtId="0" fontId="12" fillId="0" borderId="38"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5" fillId="0" borderId="63" xfId="0" applyFont="1" applyFill="1" applyBorder="1" applyAlignment="1">
      <alignment horizontal="center" vertical="center" wrapText="1"/>
    </xf>
    <xf numFmtId="49" fontId="5" fillId="0" borderId="40" xfId="0" applyNumberFormat="1" applyFont="1" applyFill="1" applyBorder="1" applyAlignment="1">
      <alignment horizontal="left" vertical="center" wrapText="1"/>
    </xf>
    <xf numFmtId="0" fontId="12"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49" fontId="5" fillId="0" borderId="71" xfId="0" applyNumberFormat="1" applyFont="1" applyFill="1" applyBorder="1" applyAlignment="1">
      <alignment horizontal="left" vertical="center" wrapText="1"/>
    </xf>
    <xf numFmtId="4" fontId="5" fillId="0" borderId="38" xfId="0" applyNumberFormat="1" applyFont="1" applyFill="1" applyBorder="1" applyAlignment="1">
      <alignment horizontal="center" vertical="center"/>
    </xf>
    <xf numFmtId="4" fontId="5" fillId="0" borderId="61" xfId="0" applyNumberFormat="1" applyFont="1" applyFill="1" applyBorder="1" applyAlignment="1">
      <alignment horizontal="center" vertical="center"/>
    </xf>
    <xf numFmtId="0" fontId="12" fillId="0" borderId="61"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0" xfId="0" applyFont="1" applyFill="1" applyAlignment="1">
      <alignment horizontal="center" vertical="center"/>
    </xf>
    <xf numFmtId="0" fontId="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48" fillId="0" borderId="1" xfId="0" applyFont="1" applyFill="1" applyBorder="1" applyAlignment="1">
      <alignment horizontal="center" vertical="center"/>
    </xf>
    <xf numFmtId="0" fontId="18" fillId="0" borderId="0" xfId="0" applyFont="1" applyFill="1" applyAlignment="1">
      <alignment horizontal="center" vertical="center"/>
    </xf>
    <xf numFmtId="4" fontId="18" fillId="0" borderId="0" xfId="0" applyNumberFormat="1" applyFont="1" applyFill="1" applyAlignment="1">
      <alignment horizontal="center" vertical="center"/>
    </xf>
    <xf numFmtId="0" fontId="4" fillId="0" borderId="0" xfId="0" applyFont="1" applyFill="1" applyBorder="1" applyAlignment="1">
      <alignment horizontal="center" vertical="center"/>
    </xf>
    <xf numFmtId="0" fontId="48" fillId="0" borderId="0" xfId="0" applyFont="1" applyFill="1" applyBorder="1" applyAlignment="1">
      <alignment horizontal="center" vertical="center"/>
    </xf>
    <xf numFmtId="4" fontId="5" fillId="0" borderId="1" xfId="0" applyNumberFormat="1" applyFont="1" applyFill="1" applyBorder="1" applyAlignment="1">
      <alignment vertical="center"/>
    </xf>
    <xf numFmtId="4" fontId="5" fillId="0" borderId="1" xfId="0" applyNumberFormat="1" applyFont="1" applyFill="1" applyBorder="1" applyAlignment="1">
      <alignment horizontal="center" vertical="center"/>
    </xf>
    <xf numFmtId="4" fontId="5" fillId="0" borderId="71" xfId="0" applyNumberFormat="1" applyFont="1" applyFill="1" applyBorder="1" applyAlignment="1">
      <alignment horizontal="center" vertical="center"/>
    </xf>
    <xf numFmtId="4" fontId="5" fillId="0" borderId="11" xfId="0" applyNumberFormat="1" applyFont="1" applyFill="1" applyBorder="1" applyAlignment="1">
      <alignment horizontal="center" vertical="center"/>
    </xf>
    <xf numFmtId="0" fontId="49" fillId="0" borderId="1" xfId="0" applyFont="1" applyFill="1" applyBorder="1" applyAlignment="1">
      <alignment horizontal="center" vertical="center"/>
    </xf>
    <xf numFmtId="0" fontId="34" fillId="0" borderId="1" xfId="0" applyFont="1" applyFill="1" applyBorder="1" applyAlignment="1">
      <alignment horizontal="center" vertical="center"/>
    </xf>
    <xf numFmtId="1" fontId="49" fillId="0" borderId="1" xfId="0" applyNumberFormat="1" applyFont="1" applyFill="1" applyBorder="1" applyAlignment="1">
      <alignment horizontal="center" vertical="center"/>
    </xf>
    <xf numFmtId="0" fontId="5" fillId="0" borderId="16" xfId="0" applyFont="1" applyFill="1" applyBorder="1" applyAlignment="1">
      <alignment horizontal="center" vertical="top" wrapText="1"/>
    </xf>
    <xf numFmtId="0" fontId="5" fillId="0" borderId="32" xfId="0" applyFont="1" applyFill="1" applyBorder="1" applyAlignment="1">
      <alignment horizontal="center" vertical="top" wrapText="1"/>
    </xf>
    <xf numFmtId="0" fontId="5" fillId="0" borderId="44" xfId="0" applyFont="1" applyFill="1" applyBorder="1" applyAlignment="1">
      <alignment horizontal="center" vertical="top" wrapText="1"/>
    </xf>
    <xf numFmtId="0" fontId="6" fillId="0" borderId="1" xfId="0" applyFont="1" applyFill="1" applyBorder="1" applyAlignment="1">
      <alignment horizontal="center" vertical="top" wrapText="1"/>
    </xf>
    <xf numFmtId="4" fontId="5" fillId="0" borderId="40" xfId="0" applyNumberFormat="1" applyFont="1" applyFill="1" applyBorder="1" applyAlignment="1">
      <alignment horizontal="center" vertical="center"/>
    </xf>
    <xf numFmtId="4" fontId="5" fillId="0" borderId="55" xfId="0" applyNumberFormat="1" applyFont="1" applyFill="1" applyBorder="1" applyAlignment="1">
      <alignment horizontal="center" vertical="center"/>
    </xf>
    <xf numFmtId="0" fontId="51" fillId="0" borderId="71" xfId="0" applyFont="1" applyFill="1" applyBorder="1" applyAlignment="1">
      <alignment horizontal="center" vertical="center"/>
    </xf>
    <xf numFmtId="49" fontId="52" fillId="0" borderId="1" xfId="0" applyNumberFormat="1" applyFont="1" applyFill="1" applyBorder="1" applyAlignment="1">
      <alignment horizontal="center" vertical="center" wrapText="1"/>
    </xf>
    <xf numFmtId="0" fontId="52" fillId="0" borderId="1" xfId="0" applyFont="1" applyFill="1" applyBorder="1" applyAlignment="1">
      <alignment horizontal="center" vertical="center"/>
    </xf>
    <xf numFmtId="0" fontId="51" fillId="0" borderId="1" xfId="0" applyFont="1" applyFill="1" applyBorder="1" applyAlignment="1">
      <alignment horizontal="center" vertical="center"/>
    </xf>
    <xf numFmtId="49" fontId="51" fillId="0" borderId="11" xfId="0" applyNumberFormat="1" applyFont="1" applyFill="1" applyBorder="1" applyAlignment="1">
      <alignment horizontal="left" vertical="center"/>
    </xf>
    <xf numFmtId="49" fontId="51" fillId="0" borderId="11" xfId="0" applyNumberFormat="1" applyFont="1" applyFill="1" applyBorder="1" applyAlignment="1">
      <alignment horizontal="center" vertical="center" wrapText="1"/>
    </xf>
    <xf numFmtId="49" fontId="51" fillId="0" borderId="55" xfId="0" applyNumberFormat="1"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38" xfId="0" applyFont="1" applyFill="1" applyBorder="1" applyAlignment="1">
      <alignment horizontal="center" vertical="center" wrapText="1"/>
    </xf>
    <xf numFmtId="49" fontId="51" fillId="0" borderId="61" xfId="0" applyNumberFormat="1" applyFont="1" applyFill="1" applyBorder="1" applyAlignment="1">
      <alignment horizontal="center" vertical="center" wrapText="1"/>
    </xf>
    <xf numFmtId="0" fontId="51" fillId="0" borderId="61" xfId="0" applyFont="1" applyFill="1" applyBorder="1" applyAlignment="1">
      <alignment horizontal="center" vertical="center"/>
    </xf>
    <xf numFmtId="0" fontId="51" fillId="0" borderId="7" xfId="0" applyFont="1" applyFill="1" applyBorder="1" applyAlignment="1">
      <alignment horizontal="center" vertical="center"/>
    </xf>
    <xf numFmtId="49" fontId="51" fillId="0" borderId="38" xfId="0" applyNumberFormat="1" applyFont="1" applyFill="1" applyBorder="1" applyAlignment="1">
      <alignment horizontal="left" vertical="center"/>
    </xf>
    <xf numFmtId="0" fontId="51" fillId="0" borderId="7" xfId="0" applyFont="1" applyFill="1" applyBorder="1" applyAlignment="1">
      <alignment horizontal="center" vertical="center" wrapText="1"/>
    </xf>
    <xf numFmtId="4" fontId="6" fillId="0" borderId="51" xfId="0" applyNumberFormat="1" applyFont="1" applyFill="1" applyBorder="1" applyAlignment="1">
      <alignment horizontal="center" vertical="center"/>
    </xf>
    <xf numFmtId="4" fontId="6" fillId="0" borderId="62" xfId="0" applyNumberFormat="1" applyFont="1" applyFill="1" applyBorder="1" applyAlignment="1">
      <alignment horizontal="center" vertical="center"/>
    </xf>
    <xf numFmtId="49" fontId="5" fillId="0" borderId="58" xfId="0" applyNumberFormat="1" applyFont="1" applyFill="1" applyBorder="1" applyAlignment="1">
      <alignment horizontal="center" vertical="center"/>
    </xf>
    <xf numFmtId="49" fontId="5" fillId="0" borderId="43" xfId="0" applyNumberFormat="1" applyFont="1" applyFill="1" applyBorder="1" applyAlignment="1">
      <alignment horizontal="center" vertical="center" wrapText="1"/>
    </xf>
    <xf numFmtId="4" fontId="5" fillId="9" borderId="11" xfId="0" applyNumberFormat="1" applyFont="1" applyFill="1" applyBorder="1" applyAlignment="1">
      <alignment horizontal="center" vertical="center"/>
    </xf>
    <xf numFmtId="4" fontId="6" fillId="9" borderId="62" xfId="0" applyNumberFormat="1" applyFont="1" applyFill="1" applyBorder="1" applyAlignment="1">
      <alignment horizontal="center" vertical="center"/>
    </xf>
    <xf numFmtId="4" fontId="53" fillId="9" borderId="37" xfId="0" applyNumberFormat="1" applyFont="1" applyFill="1" applyBorder="1" applyAlignment="1">
      <alignment horizontal="center" vertical="center" wrapText="1"/>
    </xf>
    <xf numFmtId="49" fontId="12" fillId="10" borderId="1" xfId="0" applyNumberFormat="1" applyFont="1" applyFill="1" applyBorder="1" applyAlignment="1">
      <alignment horizontal="center" vertical="center" wrapText="1"/>
    </xf>
    <xf numFmtId="0" fontId="46" fillId="10" borderId="61" xfId="0" applyFont="1" applyFill="1" applyBorder="1" applyAlignment="1">
      <alignment horizontal="center" vertical="center" wrapText="1"/>
    </xf>
    <xf numFmtId="49" fontId="5" fillId="10" borderId="61" xfId="0" applyNumberFormat="1" applyFont="1" applyFill="1" applyBorder="1" applyAlignment="1">
      <alignment horizontal="center" vertical="center" wrapText="1"/>
    </xf>
    <xf numFmtId="0" fontId="12" fillId="10" borderId="7" xfId="0" applyFont="1" applyFill="1" applyBorder="1" applyAlignment="1">
      <alignment horizontal="center" vertical="center"/>
    </xf>
    <xf numFmtId="0" fontId="12" fillId="10" borderId="61" xfId="0" applyFont="1" applyFill="1" applyBorder="1" applyAlignment="1">
      <alignment horizontal="center" vertical="center" wrapText="1"/>
    </xf>
    <xf numFmtId="49" fontId="5" fillId="10" borderId="73" xfId="0" applyNumberFormat="1" applyFont="1" applyFill="1" applyBorder="1" applyAlignment="1">
      <alignment horizontal="left" vertical="center"/>
    </xf>
    <xf numFmtId="0" fontId="6" fillId="10" borderId="62" xfId="0" applyFont="1" applyFill="1" applyBorder="1" applyAlignment="1">
      <alignment horizontal="center" vertical="center"/>
    </xf>
    <xf numFmtId="0" fontId="6" fillId="10" borderId="42" xfId="0" applyFont="1" applyFill="1" applyBorder="1" applyAlignment="1">
      <alignment horizontal="center" vertical="center"/>
    </xf>
    <xf numFmtId="4" fontId="5" fillId="9" borderId="16" xfId="0" applyNumberFormat="1" applyFont="1" applyFill="1" applyBorder="1" applyAlignment="1">
      <alignment horizontal="center" vertical="center"/>
    </xf>
    <xf numFmtId="0" fontId="5" fillId="9" borderId="3"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3" xfId="0" applyFont="1" applyFill="1" applyBorder="1" applyAlignment="1">
      <alignment horizontal="center" vertical="center"/>
    </xf>
    <xf numFmtId="4" fontId="5" fillId="0" borderId="9" xfId="0" applyNumberFormat="1" applyFont="1" applyFill="1" applyBorder="1" applyAlignment="1">
      <alignment horizontal="center" vertical="center"/>
    </xf>
    <xf numFmtId="4" fontId="5" fillId="0" borderId="14" xfId="0" applyNumberFormat="1" applyFont="1" applyFill="1" applyBorder="1" applyAlignment="1">
      <alignment horizontal="center" vertical="center"/>
    </xf>
    <xf numFmtId="4" fontId="5" fillId="0" borderId="11" xfId="0" applyNumberFormat="1" applyFont="1" applyFill="1" applyBorder="1" applyAlignment="1">
      <alignment horizontal="center" vertical="center"/>
    </xf>
    <xf numFmtId="4" fontId="5" fillId="9" borderId="2" xfId="0" applyNumberFormat="1" applyFont="1" applyFill="1" applyBorder="1" applyAlignment="1">
      <alignment horizontal="center" vertical="center"/>
    </xf>
    <xf numFmtId="4" fontId="5" fillId="9" borderId="4" xfId="0" applyNumberFormat="1" applyFont="1" applyFill="1" applyBorder="1" applyAlignment="1">
      <alignment horizontal="center" vertical="center"/>
    </xf>
    <xf numFmtId="4" fontId="5" fillId="9" borderId="3" xfId="0" applyNumberFormat="1" applyFont="1" applyFill="1" applyBorder="1" applyAlignment="1">
      <alignment horizontal="center" vertical="center"/>
    </xf>
    <xf numFmtId="49" fontId="5" fillId="0" borderId="64" xfId="0" applyNumberFormat="1" applyFont="1" applyBorder="1" applyAlignment="1">
      <alignment horizontal="center" vertical="center" wrapText="1"/>
    </xf>
    <xf numFmtId="49" fontId="5" fillId="0" borderId="76" xfId="0" applyNumberFormat="1" applyFont="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31" xfId="0" applyFont="1" applyBorder="1" applyAlignment="1">
      <alignment horizontal="center" vertical="center" wrapText="1"/>
    </xf>
    <xf numFmtId="0" fontId="5" fillId="0" borderId="76" xfId="0"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9" borderId="2" xfId="0" applyFont="1" applyFill="1" applyBorder="1" applyAlignment="1">
      <alignment horizontal="center" vertical="center"/>
    </xf>
    <xf numFmtId="0" fontId="5" fillId="9" borderId="4" xfId="0" applyFont="1" applyFill="1" applyBorder="1" applyAlignment="1">
      <alignment horizontal="center" vertical="center"/>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12" fillId="0" borderId="16"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64" xfId="0" applyFont="1" applyFill="1" applyBorder="1" applyAlignment="1">
      <alignment horizontal="center" vertical="center"/>
    </xf>
    <xf numFmtId="0" fontId="12" fillId="0" borderId="76" xfId="0" applyFont="1" applyFill="1" applyBorder="1" applyAlignment="1">
      <alignment horizontal="center" vertical="center"/>
    </xf>
    <xf numFmtId="49" fontId="5" fillId="0" borderId="15" xfId="0" applyNumberFormat="1" applyFont="1" applyBorder="1" applyAlignment="1">
      <alignment horizontal="center" vertical="center" wrapText="1"/>
    </xf>
    <xf numFmtId="49" fontId="5" fillId="0" borderId="71" xfId="0" applyNumberFormat="1" applyFont="1" applyBorder="1" applyAlignment="1">
      <alignment horizontal="center" vertical="center" wrapText="1"/>
    </xf>
    <xf numFmtId="0" fontId="5" fillId="0" borderId="64" xfId="0" applyFont="1" applyBorder="1" applyAlignment="1">
      <alignment horizontal="center" vertical="center"/>
    </xf>
    <xf numFmtId="0" fontId="5" fillId="0" borderId="76" xfId="0" applyFont="1" applyBorder="1" applyAlignment="1">
      <alignment horizontal="center" vertical="center"/>
    </xf>
    <xf numFmtId="0" fontId="5" fillId="0" borderId="15" xfId="0" applyFont="1" applyFill="1" applyBorder="1" applyAlignment="1">
      <alignment horizontal="center" vertical="center"/>
    </xf>
    <xf numFmtId="0" fontId="5" fillId="0" borderId="71" xfId="0" applyFont="1" applyFill="1" applyBorder="1" applyAlignment="1">
      <alignment horizontal="center" vertical="center"/>
    </xf>
    <xf numFmtId="0" fontId="12" fillId="0" borderId="4" xfId="0" applyFont="1" applyFill="1" applyBorder="1" applyAlignment="1">
      <alignment horizontal="center" vertical="center"/>
    </xf>
    <xf numFmtId="49" fontId="5" fillId="0" borderId="18" xfId="0" applyNumberFormat="1"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75" xfId="0" applyNumberFormat="1" applyFont="1" applyBorder="1" applyAlignment="1">
      <alignment horizontal="center" vertical="top" wrapText="1"/>
    </xf>
    <xf numFmtId="49" fontId="5" fillId="0" borderId="76" xfId="0" applyNumberFormat="1" applyFont="1" applyBorder="1" applyAlignment="1">
      <alignment horizontal="center" vertical="top" wrapText="1"/>
    </xf>
    <xf numFmtId="49" fontId="5" fillId="0" borderId="31" xfId="0" applyNumberFormat="1" applyFont="1" applyBorder="1" applyAlignment="1">
      <alignment horizontal="center" vertical="center" wrapText="1"/>
    </xf>
    <xf numFmtId="49" fontId="5" fillId="0" borderId="75" xfId="0" applyNumberFormat="1" applyFont="1" applyBorder="1" applyAlignment="1">
      <alignment horizontal="center" vertical="center" wrapText="1"/>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49" fontId="5" fillId="0" borderId="73" xfId="0" applyNumberFormat="1" applyFont="1" applyBorder="1" applyAlignment="1">
      <alignment horizontal="center"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49" fontId="12" fillId="0" borderId="31" xfId="0" applyNumberFormat="1" applyFont="1" applyBorder="1" applyAlignment="1">
      <alignment horizontal="center" vertical="center" wrapText="1"/>
    </xf>
    <xf numFmtId="49" fontId="12" fillId="0" borderId="75" xfId="0" applyNumberFormat="1" applyFont="1" applyBorder="1" applyAlignment="1">
      <alignment horizontal="center" vertical="center" wrapText="1"/>
    </xf>
    <xf numFmtId="49" fontId="12" fillId="0" borderId="18"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0" fontId="5" fillId="0" borderId="15" xfId="0" applyFont="1" applyBorder="1" applyAlignment="1">
      <alignment horizontal="center" vertical="center"/>
    </xf>
    <xf numFmtId="0" fontId="5" fillId="0" borderId="21" xfId="0" applyFont="1" applyBorder="1" applyAlignment="1">
      <alignment horizontal="center" vertical="center"/>
    </xf>
    <xf numFmtId="0" fontId="5" fillId="0" borderId="71" xfId="0" applyFont="1" applyBorder="1" applyAlignment="1">
      <alignment horizontal="center" vertical="center"/>
    </xf>
    <xf numFmtId="0" fontId="5" fillId="0" borderId="2" xfId="0" applyFont="1" applyBorder="1" applyAlignment="1">
      <alignment horizontal="center" vertical="center"/>
    </xf>
    <xf numFmtId="0" fontId="5" fillId="0" borderId="31" xfId="0" applyFont="1" applyBorder="1" applyAlignment="1">
      <alignment horizontal="center" vertical="center"/>
    </xf>
    <xf numFmtId="0" fontId="5" fillId="0" borderId="73" xfId="0" applyFont="1" applyBorder="1" applyAlignment="1">
      <alignment horizontal="center" vertical="center"/>
    </xf>
    <xf numFmtId="0" fontId="12" fillId="4" borderId="73"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5" xfId="0" applyFont="1" applyFill="1" applyBorder="1" applyAlignment="1">
      <alignment horizontal="center" vertical="top" wrapText="1"/>
    </xf>
    <xf numFmtId="0" fontId="12" fillId="4" borderId="21" xfId="0" applyFont="1" applyFill="1" applyBorder="1" applyAlignment="1">
      <alignment horizontal="center" vertical="top" wrapText="1"/>
    </xf>
    <xf numFmtId="0" fontId="12" fillId="4" borderId="71" xfId="0" applyFont="1" applyFill="1" applyBorder="1" applyAlignment="1">
      <alignment horizontal="center" vertical="top" wrapText="1"/>
    </xf>
    <xf numFmtId="49" fontId="5" fillId="0" borderId="8"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49" fontId="12" fillId="0" borderId="76" xfId="0" applyNumberFormat="1" applyFont="1" applyBorder="1" applyAlignment="1">
      <alignment horizontal="center" vertical="center" wrapText="1"/>
    </xf>
    <xf numFmtId="0" fontId="5" fillId="0" borderId="31" xfId="0" applyFont="1" applyBorder="1" applyAlignment="1">
      <alignment horizontal="center" vertical="top" wrapText="1"/>
    </xf>
    <xf numFmtId="0" fontId="5" fillId="0" borderId="76" xfId="0" applyFont="1" applyBorder="1" applyAlignment="1">
      <alignment horizontal="center" vertical="top" wrapText="1"/>
    </xf>
    <xf numFmtId="0" fontId="5" fillId="4" borderId="15" xfId="0" applyFont="1" applyFill="1" applyBorder="1" applyAlignment="1">
      <alignment horizontal="center" vertical="center"/>
    </xf>
    <xf numFmtId="0" fontId="5" fillId="4" borderId="71" xfId="0" applyFont="1" applyFill="1" applyBorder="1" applyAlignment="1">
      <alignment horizontal="center" vertical="center"/>
    </xf>
    <xf numFmtId="49" fontId="12" fillId="0" borderId="64" xfId="0" applyNumberFormat="1" applyFont="1" applyBorder="1" applyAlignment="1">
      <alignment horizontal="center" vertical="center" wrapText="1"/>
    </xf>
    <xf numFmtId="0" fontId="5" fillId="4" borderId="21" xfId="0" applyFont="1" applyFill="1" applyBorder="1" applyAlignment="1">
      <alignment horizontal="center" vertic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49" fontId="12" fillId="0" borderId="8"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5" borderId="16" xfId="0" applyFont="1" applyFill="1" applyBorder="1" applyAlignment="1">
      <alignment horizontal="center" vertical="center"/>
    </xf>
    <xf numFmtId="0" fontId="5" fillId="5" borderId="3" xfId="0" applyFont="1" applyFill="1" applyBorder="1" applyAlignment="1">
      <alignment horizontal="center" vertical="center"/>
    </xf>
    <xf numFmtId="0" fontId="5" fillId="0" borderId="4"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31" xfId="0" applyFont="1" applyBorder="1" applyAlignment="1">
      <alignment horizontal="center" vertical="center"/>
    </xf>
    <xf numFmtId="0" fontId="12" fillId="0" borderId="75" xfId="0" applyFont="1" applyBorder="1" applyAlignment="1">
      <alignment horizontal="center" vertical="center"/>
    </xf>
    <xf numFmtId="0" fontId="5" fillId="5" borderId="73"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23" xfId="0" applyFont="1" applyFill="1" applyBorder="1" applyAlignment="1">
      <alignment horizontal="center" vertical="center"/>
    </xf>
    <xf numFmtId="0" fontId="5" fillId="0" borderId="24" xfId="0" applyFont="1" applyBorder="1" applyAlignment="1">
      <alignment horizontal="center" vertical="center"/>
    </xf>
    <xf numFmtId="0" fontId="5" fillId="5" borderId="2" xfId="0" applyFont="1" applyFill="1" applyBorder="1" applyAlignment="1">
      <alignment horizontal="center" vertical="center"/>
    </xf>
    <xf numFmtId="0" fontId="5" fillId="5" borderId="4" xfId="0" applyFont="1" applyFill="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12" fillId="0" borderId="16" xfId="0" applyFont="1" applyBorder="1" applyAlignment="1">
      <alignment horizontal="center" vertical="top"/>
    </xf>
    <xf numFmtId="0" fontId="12" fillId="0" borderId="4" xfId="0" applyFont="1" applyBorder="1" applyAlignment="1">
      <alignment horizontal="center" vertical="top"/>
    </xf>
    <xf numFmtId="0" fontId="12" fillId="0" borderId="3" xfId="0" applyFont="1" applyBorder="1" applyAlignment="1">
      <alignment horizontal="center" vertical="top"/>
    </xf>
    <xf numFmtId="0" fontId="5" fillId="0" borderId="64" xfId="0" applyFont="1" applyBorder="1" applyAlignment="1">
      <alignment horizontal="center" vertical="top"/>
    </xf>
    <xf numFmtId="0" fontId="5" fillId="0" borderId="75" xfId="0" applyFont="1" applyBorder="1" applyAlignment="1">
      <alignment horizontal="center" vertical="top"/>
    </xf>
    <xf numFmtId="0" fontId="5" fillId="0" borderId="76" xfId="0" applyFont="1" applyBorder="1" applyAlignment="1">
      <alignment horizontal="center" vertical="top"/>
    </xf>
    <xf numFmtId="0" fontId="5" fillId="0" borderId="18" xfId="0" applyFont="1" applyBorder="1" applyAlignment="1">
      <alignment horizontal="center" vertical="center"/>
    </xf>
    <xf numFmtId="4"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4" fillId="5" borderId="1" xfId="0" applyFont="1" applyFill="1" applyBorder="1" applyAlignment="1">
      <alignment horizontal="center" vertical="center"/>
    </xf>
    <xf numFmtId="49" fontId="12" fillId="0" borderId="16" xfId="0" applyNumberFormat="1" applyFont="1" applyFill="1" applyBorder="1" applyAlignment="1">
      <alignment horizontal="center" vertical="center" wrapText="1"/>
    </xf>
    <xf numFmtId="4" fontId="50" fillId="0" borderId="2" xfId="0" applyNumberFormat="1" applyFont="1" applyFill="1" applyBorder="1" applyAlignment="1">
      <alignment horizontal="center" vertical="center"/>
    </xf>
    <xf numFmtId="4" fontId="50" fillId="0" borderId="4" xfId="0" applyNumberFormat="1" applyFont="1" applyFill="1" applyBorder="1" applyAlignment="1">
      <alignment horizontal="center" vertical="center"/>
    </xf>
    <xf numFmtId="4" fontId="50" fillId="0" borderId="3" xfId="0" applyNumberFormat="1" applyFont="1" applyFill="1" applyBorder="1" applyAlignment="1">
      <alignment horizontal="center" vertical="center"/>
    </xf>
    <xf numFmtId="4" fontId="5" fillId="0" borderId="2" xfId="0" applyNumberFormat="1" applyFont="1" applyFill="1" applyBorder="1" applyAlignment="1">
      <alignment horizontal="center" vertical="center"/>
    </xf>
    <xf numFmtId="4" fontId="5" fillId="0" borderId="4" xfId="0" applyNumberFormat="1" applyFont="1" applyFill="1" applyBorder="1" applyAlignment="1">
      <alignment horizontal="center" vertical="center"/>
    </xf>
    <xf numFmtId="4" fontId="5" fillId="0" borderId="3" xfId="0" applyNumberFormat="1" applyFont="1" applyFill="1" applyBorder="1" applyAlignment="1">
      <alignment horizontal="center" vertical="center"/>
    </xf>
    <xf numFmtId="4" fontId="5" fillId="0" borderId="15" xfId="0" applyNumberFormat="1" applyFont="1" applyFill="1" applyBorder="1" applyAlignment="1">
      <alignment horizontal="center" vertical="center"/>
    </xf>
    <xf numFmtId="4" fontId="5" fillId="0" borderId="71" xfId="0" applyNumberFormat="1" applyFont="1" applyFill="1" applyBorder="1" applyAlignment="1">
      <alignment horizontal="center" vertical="center"/>
    </xf>
    <xf numFmtId="4" fontId="5" fillId="0" borderId="16" xfId="0" applyNumberFormat="1" applyFont="1" applyFill="1" applyBorder="1" applyAlignment="1">
      <alignment horizontal="center" vertical="center"/>
    </xf>
    <xf numFmtId="4" fontId="12" fillId="0" borderId="15" xfId="0" applyNumberFormat="1" applyFont="1" applyFill="1" applyBorder="1" applyAlignment="1">
      <alignment horizontal="center" vertical="center"/>
    </xf>
    <xf numFmtId="4" fontId="12" fillId="0" borderId="71" xfId="0" applyNumberFormat="1" applyFont="1" applyFill="1" applyBorder="1" applyAlignment="1">
      <alignment horizontal="center" vertical="center"/>
    </xf>
    <xf numFmtId="4" fontId="12" fillId="9" borderId="16" xfId="0" applyNumberFormat="1" applyFont="1" applyFill="1" applyBorder="1" applyAlignment="1">
      <alignment horizontal="center" vertical="center"/>
    </xf>
    <xf numFmtId="4" fontId="12" fillId="9" borderId="24" xfId="0" applyNumberFormat="1" applyFont="1" applyFill="1" applyBorder="1" applyAlignment="1">
      <alignment horizontal="center" vertical="center"/>
    </xf>
    <xf numFmtId="4" fontId="12" fillId="0" borderId="78" xfId="0" applyNumberFormat="1" applyFont="1" applyFill="1" applyBorder="1" applyAlignment="1">
      <alignment horizontal="center" vertical="center"/>
    </xf>
    <xf numFmtId="4" fontId="12" fillId="0" borderId="14" xfId="0" applyNumberFormat="1" applyFont="1" applyFill="1" applyBorder="1" applyAlignment="1">
      <alignment horizontal="center" vertical="center"/>
    </xf>
    <xf numFmtId="4" fontId="12" fillId="0" borderId="11" xfId="0" applyNumberFormat="1" applyFont="1" applyFill="1" applyBorder="1" applyAlignment="1">
      <alignment horizontal="center" vertical="center"/>
    </xf>
    <xf numFmtId="4" fontId="12" fillId="0" borderId="16" xfId="0" applyNumberFormat="1" applyFont="1" applyFill="1" applyBorder="1" applyAlignment="1">
      <alignment horizontal="center" vertical="center"/>
    </xf>
    <xf numFmtId="4" fontId="12" fillId="0" borderId="4" xfId="0" applyNumberFormat="1" applyFont="1" applyFill="1" applyBorder="1" applyAlignment="1">
      <alignment horizontal="center" vertical="center"/>
    </xf>
    <xf numFmtId="4" fontId="12" fillId="0" borderId="3" xfId="0" applyNumberFormat="1" applyFont="1" applyFill="1" applyBorder="1" applyAlignment="1">
      <alignment horizontal="center" vertical="center"/>
    </xf>
    <xf numFmtId="49" fontId="5" fillId="0" borderId="16" xfId="0" applyNumberFormat="1" applyFont="1" applyBorder="1" applyAlignment="1">
      <alignment horizontal="center" vertical="center" wrapText="1"/>
    </xf>
    <xf numFmtId="0" fontId="5" fillId="0" borderId="64" xfId="0" applyFont="1" applyBorder="1" applyAlignment="1">
      <alignment horizontal="center" vertical="center" wrapText="1"/>
    </xf>
    <xf numFmtId="0" fontId="5" fillId="0" borderId="75" xfId="0" applyFont="1" applyBorder="1" applyAlignment="1">
      <alignment horizontal="center" vertical="center" wrapText="1"/>
    </xf>
    <xf numFmtId="4"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4" fontId="5" fillId="0" borderId="16"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4" fontId="5" fillId="0" borderId="24"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2" fillId="0" borderId="16" xfId="0" applyFont="1" applyFill="1" applyBorder="1" applyAlignment="1">
      <alignment horizontal="center" vertical="center"/>
    </xf>
    <xf numFmtId="0" fontId="52" fillId="0" borderId="4" xfId="0" applyFont="1" applyFill="1" applyBorder="1" applyAlignment="1">
      <alignment horizontal="center" vertical="center"/>
    </xf>
    <xf numFmtId="0" fontId="52" fillId="0" borderId="3" xfId="0" applyFont="1" applyFill="1" applyBorder="1" applyAlignment="1">
      <alignment horizontal="center" vertical="center"/>
    </xf>
    <xf numFmtId="4" fontId="5" fillId="0" borderId="78" xfId="0" applyNumberFormat="1" applyFont="1" applyFill="1" applyBorder="1" applyAlignment="1">
      <alignment horizontal="center" vertical="center" wrapText="1"/>
    </xf>
    <xf numFmtId="4" fontId="5" fillId="0" borderId="14" xfId="0" applyNumberFormat="1" applyFont="1" applyFill="1" applyBorder="1" applyAlignment="1">
      <alignment horizontal="center" vertical="center" wrapText="1"/>
    </xf>
    <xf numFmtId="4" fontId="5" fillId="0" borderId="28" xfId="0" applyNumberFormat="1" applyFont="1" applyFill="1" applyBorder="1" applyAlignment="1">
      <alignment horizontal="center" vertical="center" wrapText="1"/>
    </xf>
    <xf numFmtId="4" fontId="5" fillId="9" borderId="16" xfId="0" applyNumberFormat="1" applyFont="1" applyFill="1" applyBorder="1" applyAlignment="1">
      <alignment horizontal="center" vertical="center" wrapText="1"/>
    </xf>
    <xf numFmtId="4" fontId="5" fillId="9" borderId="4" xfId="0" applyNumberFormat="1" applyFont="1" applyFill="1" applyBorder="1" applyAlignment="1">
      <alignment horizontal="center" vertical="center" wrapText="1"/>
    </xf>
    <xf numFmtId="4" fontId="5" fillId="9" borderId="24" xfId="0" applyNumberFormat="1" applyFont="1" applyFill="1" applyBorder="1" applyAlignment="1">
      <alignment horizontal="center" vertical="center" wrapText="1"/>
    </xf>
    <xf numFmtId="3" fontId="5" fillId="0" borderId="16" xfId="0" applyNumberFormat="1"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4" fontId="50" fillId="5" borderId="1" xfId="0" applyNumberFormat="1" applyFont="1" applyFill="1" applyBorder="1" applyAlignment="1">
      <alignment horizontal="center" vertical="center"/>
    </xf>
    <xf numFmtId="0" fontId="50"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3" xfId="0" applyFont="1" applyFill="1" applyBorder="1" applyAlignment="1">
      <alignment horizontal="center" vertical="center"/>
    </xf>
    <xf numFmtId="0" fontId="4" fillId="0" borderId="27" xfId="0" applyFont="1" applyFill="1" applyBorder="1" applyAlignment="1">
      <alignment horizontal="center" vertical="center"/>
    </xf>
    <xf numFmtId="49" fontId="5" fillId="0" borderId="44"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5" fillId="0" borderId="70" xfId="0" applyNumberFormat="1"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4" xfId="0" applyFont="1" applyBorder="1" applyAlignment="1">
      <alignment horizontal="center" vertical="top" wrapText="1"/>
    </xf>
    <xf numFmtId="0" fontId="5" fillId="0" borderId="45" xfId="0" applyFont="1" applyBorder="1" applyAlignment="1">
      <alignment horizontal="center" vertical="top" wrapText="1"/>
    </xf>
    <xf numFmtId="0" fontId="5" fillId="0" borderId="70" xfId="0" applyFont="1" applyBorder="1" applyAlignment="1">
      <alignment horizontal="center" vertical="top" wrapText="1"/>
    </xf>
    <xf numFmtId="0" fontId="5" fillId="0" borderId="69" xfId="0" applyFont="1" applyBorder="1" applyAlignment="1">
      <alignment horizontal="center" vertical="center"/>
    </xf>
    <xf numFmtId="0" fontId="5" fillId="0" borderId="50" xfId="0" applyFont="1" applyBorder="1" applyAlignment="1">
      <alignment horizontal="center" vertical="center"/>
    </xf>
    <xf numFmtId="0" fontId="5" fillId="0" borderId="70" xfId="0" applyFont="1" applyBorder="1" applyAlignment="1">
      <alignment horizontal="center" vertical="center"/>
    </xf>
    <xf numFmtId="0" fontId="5" fillId="0" borderId="49" xfId="0" quotePrefix="1" applyFont="1" applyBorder="1" applyAlignment="1">
      <alignment horizontal="center" vertical="top" wrapText="1"/>
    </xf>
    <xf numFmtId="0" fontId="5" fillId="0" borderId="34" xfId="0" quotePrefix="1" applyFont="1" applyBorder="1" applyAlignment="1">
      <alignment horizontal="center" vertical="top" wrapText="1"/>
    </xf>
    <xf numFmtId="0" fontId="5" fillId="0" borderId="44" xfId="0" applyFont="1" applyBorder="1" applyAlignment="1">
      <alignment horizontal="center" vertical="top"/>
    </xf>
    <xf numFmtId="0" fontId="5" fillId="0" borderId="45" xfId="0" applyFont="1" applyBorder="1" applyAlignment="1">
      <alignment horizontal="center" vertical="top"/>
    </xf>
    <xf numFmtId="0" fontId="5" fillId="0" borderId="69" xfId="0" applyFont="1" applyBorder="1" applyAlignment="1">
      <alignment horizontal="center" vertical="top" wrapText="1"/>
    </xf>
    <xf numFmtId="0" fontId="5" fillId="0" borderId="50" xfId="0" quotePrefix="1" applyFont="1" applyBorder="1" applyAlignment="1">
      <alignment horizontal="center" vertical="top" wrapText="1"/>
    </xf>
    <xf numFmtId="0" fontId="5" fillId="0" borderId="45" xfId="0" quotePrefix="1" applyFont="1" applyBorder="1" applyAlignment="1">
      <alignment horizontal="center" vertical="top" wrapText="1"/>
    </xf>
    <xf numFmtId="0" fontId="5" fillId="0" borderId="69" xfId="0" quotePrefix="1" applyFont="1" applyBorder="1" applyAlignment="1">
      <alignment horizontal="center" vertical="top" wrapText="1"/>
    </xf>
    <xf numFmtId="0" fontId="5" fillId="0" borderId="50" xfId="0" applyFont="1" applyBorder="1" applyAlignment="1">
      <alignment horizontal="center" vertical="top"/>
    </xf>
    <xf numFmtId="0" fontId="5" fillId="0" borderId="70" xfId="0" applyFont="1" applyBorder="1" applyAlignment="1">
      <alignment horizontal="center" vertical="top"/>
    </xf>
    <xf numFmtId="0" fontId="5" fillId="0" borderId="69" xfId="0" applyFont="1" applyBorder="1" applyAlignment="1">
      <alignment horizontal="center" vertical="top"/>
    </xf>
    <xf numFmtId="0" fontId="12" fillId="0" borderId="3" xfId="0" applyFont="1" applyBorder="1" applyAlignment="1">
      <alignment horizontal="center" vertical="center"/>
    </xf>
    <xf numFmtId="0" fontId="12" fillId="0" borderId="76" xfId="0" applyFont="1" applyBorder="1" applyAlignment="1">
      <alignment horizontal="center" vertical="center"/>
    </xf>
    <xf numFmtId="0" fontId="5" fillId="0" borderId="77" xfId="0" applyFont="1" applyBorder="1" applyAlignment="1">
      <alignment horizontal="center" vertical="center"/>
    </xf>
    <xf numFmtId="0" fontId="12" fillId="0" borderId="24" xfId="0" applyFont="1" applyBorder="1" applyAlignment="1">
      <alignment horizontal="center" vertical="center"/>
    </xf>
    <xf numFmtId="49" fontId="5" fillId="0" borderId="10" xfId="0" applyNumberFormat="1" applyFont="1" applyBorder="1" applyAlignment="1">
      <alignment horizontal="center" vertical="center" wrapText="1"/>
    </xf>
    <xf numFmtId="0" fontId="5" fillId="0" borderId="75" xfId="0" applyFont="1" applyBorder="1" applyAlignment="1">
      <alignment horizontal="center" vertical="center"/>
    </xf>
    <xf numFmtId="0" fontId="5" fillId="5" borderId="24" xfId="0" applyFont="1" applyFill="1" applyBorder="1" applyAlignment="1">
      <alignment horizontal="center" vertical="center"/>
    </xf>
    <xf numFmtId="49" fontId="5" fillId="0" borderId="9"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0" fontId="5" fillId="4" borderId="73" xfId="0" applyFont="1" applyFill="1" applyBorder="1" applyAlignment="1">
      <alignment horizontal="center" vertical="center"/>
    </xf>
    <xf numFmtId="0" fontId="12" fillId="0" borderId="16" xfId="0" applyFont="1" applyBorder="1" applyAlignment="1">
      <alignment horizontal="center" vertical="center"/>
    </xf>
    <xf numFmtId="0" fontId="5" fillId="5" borderId="31" xfId="0" applyFont="1" applyFill="1" applyBorder="1" applyAlignment="1">
      <alignment horizontal="center" vertical="center"/>
    </xf>
    <xf numFmtId="0" fontId="5" fillId="5" borderId="77" xfId="0" applyFont="1" applyFill="1" applyBorder="1" applyAlignment="1">
      <alignment horizontal="center" vertical="center"/>
    </xf>
    <xf numFmtId="0" fontId="5" fillId="0" borderId="15" xfId="0" applyFont="1" applyBorder="1" applyAlignment="1">
      <alignment horizontal="center" vertical="top"/>
    </xf>
    <xf numFmtId="0" fontId="5" fillId="0" borderId="21" xfId="0" applyFont="1" applyBorder="1" applyAlignment="1">
      <alignment horizontal="center" vertical="top"/>
    </xf>
    <xf numFmtId="0" fontId="5" fillId="0" borderId="71" xfId="0" applyFont="1" applyBorder="1" applyAlignment="1">
      <alignment horizontal="center" vertical="top"/>
    </xf>
    <xf numFmtId="0" fontId="5" fillId="5" borderId="16" xfId="0" applyFont="1" applyFill="1" applyBorder="1" applyAlignment="1">
      <alignment horizontal="center" vertical="top"/>
    </xf>
    <xf numFmtId="0" fontId="5" fillId="5" borderId="4" xfId="0" applyFont="1" applyFill="1" applyBorder="1" applyAlignment="1">
      <alignment horizontal="center" vertical="top"/>
    </xf>
    <xf numFmtId="0" fontId="5" fillId="5" borderId="3" xfId="0" applyFont="1" applyFill="1" applyBorder="1" applyAlignment="1">
      <alignment horizontal="center" vertical="top"/>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34" fillId="0" borderId="1" xfId="0" applyFont="1" applyFill="1" applyBorder="1" applyAlignment="1">
      <alignment horizontal="center" vertical="center"/>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5" fillId="0" borderId="31"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1" xfId="0" applyFont="1" applyFill="1" applyBorder="1" applyAlignment="1">
      <alignment horizontal="center" vertical="center"/>
    </xf>
    <xf numFmtId="49" fontId="7" fillId="4" borderId="61" xfId="0" applyNumberFormat="1" applyFont="1" applyFill="1" applyBorder="1" applyAlignment="1">
      <alignment horizontal="left" vertical="top" wrapText="1"/>
    </xf>
    <xf numFmtId="49" fontId="19" fillId="0" borderId="2" xfId="0" applyNumberFormat="1" applyFont="1" applyBorder="1" applyAlignment="1">
      <alignment horizontal="center" vertical="top" wrapText="1"/>
    </xf>
    <xf numFmtId="49" fontId="19" fillId="0" borderId="3" xfId="0" applyNumberFormat="1" applyFont="1" applyBorder="1" applyAlignment="1">
      <alignment horizontal="center"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21" fillId="0" borderId="2" xfId="0" applyFont="1" applyBorder="1" applyAlignment="1">
      <alignment horizontal="center" vertical="top" wrapText="1"/>
    </xf>
    <xf numFmtId="0" fontId="21" fillId="0" borderId="4" xfId="0" applyFont="1" applyBorder="1" applyAlignment="1">
      <alignment horizontal="center" vertical="top" wrapText="1"/>
    </xf>
    <xf numFmtId="0" fontId="21" fillId="0" borderId="3" xfId="0" applyFont="1" applyBorder="1" applyAlignment="1">
      <alignment horizontal="center" vertical="top" wrapText="1"/>
    </xf>
    <xf numFmtId="0" fontId="21" fillId="0" borderId="1" xfId="0" applyFont="1" applyBorder="1" applyAlignment="1">
      <alignment horizontal="center" vertical="top" wrapText="1"/>
    </xf>
    <xf numFmtId="0" fontId="45" fillId="0" borderId="0" xfId="0" applyFont="1" applyAlignment="1">
      <alignment horizontal="center" wrapText="1"/>
    </xf>
    <xf numFmtId="0" fontId="21" fillId="7" borderId="6" xfId="0" applyFont="1" applyFill="1" applyBorder="1" applyAlignment="1">
      <alignment horizontal="center" vertical="top" wrapText="1"/>
    </xf>
    <xf numFmtId="0" fontId="21" fillId="7" borderId="7" xfId="0" applyFont="1" applyFill="1" applyBorder="1" applyAlignment="1">
      <alignment horizontal="center" vertical="top" wrapText="1"/>
    </xf>
    <xf numFmtId="0" fontId="21" fillId="7" borderId="61" xfId="0" applyFont="1" applyFill="1" applyBorder="1" applyAlignment="1">
      <alignment horizontal="center" vertical="top" wrapText="1"/>
    </xf>
    <xf numFmtId="0" fontId="21" fillId="8" borderId="6" xfId="0" applyFont="1" applyFill="1" applyBorder="1" applyAlignment="1">
      <alignment horizontal="center" vertical="top" wrapText="1"/>
    </xf>
    <xf numFmtId="0" fontId="21" fillId="8" borderId="7" xfId="0" applyFont="1" applyFill="1" applyBorder="1" applyAlignment="1">
      <alignment horizontal="center" vertical="top" wrapText="1"/>
    </xf>
    <xf numFmtId="0" fontId="21" fillId="8" borderId="61" xfId="0" applyFont="1" applyFill="1" applyBorder="1" applyAlignment="1">
      <alignment horizontal="center" vertical="top" wrapText="1"/>
    </xf>
    <xf numFmtId="0" fontId="21" fillId="0" borderId="6" xfId="0" applyFont="1" applyBorder="1" applyAlignment="1">
      <alignment horizontal="center" vertical="top" wrapText="1"/>
    </xf>
    <xf numFmtId="0" fontId="21" fillId="0" borderId="7" xfId="0" applyFont="1" applyBorder="1" applyAlignment="1">
      <alignment horizontal="center" vertical="top" wrapText="1"/>
    </xf>
    <xf numFmtId="0" fontId="21" fillId="0" borderId="61" xfId="0" applyFont="1" applyBorder="1" applyAlignment="1">
      <alignment horizontal="center" vertical="top" wrapText="1"/>
    </xf>
    <xf numFmtId="0" fontId="32" fillId="8" borderId="1" xfId="0" applyFont="1" applyFill="1" applyBorder="1" applyAlignment="1">
      <alignment horizontal="center" vertical="top" wrapText="1"/>
    </xf>
    <xf numFmtId="0" fontId="33" fillId="7" borderId="6" xfId="0" applyFont="1" applyFill="1" applyBorder="1" applyAlignment="1">
      <alignment horizontal="center" vertical="top" wrapText="1"/>
    </xf>
    <xf numFmtId="0" fontId="33" fillId="7" borderId="7" xfId="0" applyFont="1" applyFill="1" applyBorder="1" applyAlignment="1">
      <alignment horizontal="center" vertical="top" wrapText="1"/>
    </xf>
    <xf numFmtId="0" fontId="33" fillId="7" borderId="61" xfId="0" applyFont="1" applyFill="1" applyBorder="1" applyAlignment="1">
      <alignment horizontal="center" vertical="top" wrapText="1"/>
    </xf>
    <xf numFmtId="0" fontId="30" fillId="0" borderId="0" xfId="0" applyFont="1" applyAlignment="1">
      <alignment horizontal="center" vertical="top" wrapText="1"/>
    </xf>
    <xf numFmtId="0" fontId="24" fillId="8" borderId="6" xfId="0" applyFont="1" applyFill="1" applyBorder="1" applyAlignment="1">
      <alignment horizontal="center" vertical="top" wrapText="1"/>
    </xf>
    <xf numFmtId="0" fontId="24" fillId="8" borderId="7" xfId="0" applyFont="1" applyFill="1" applyBorder="1" applyAlignment="1">
      <alignment horizontal="center" vertical="top" wrapText="1"/>
    </xf>
    <xf numFmtId="0" fontId="24" fillId="8" borderId="61" xfId="0" applyFont="1" applyFill="1" applyBorder="1" applyAlignment="1">
      <alignment horizontal="center" vertical="top" wrapText="1"/>
    </xf>
    <xf numFmtId="0" fontId="21" fillId="8" borderId="1" xfId="0" applyFont="1" applyFill="1" applyBorder="1" applyAlignment="1">
      <alignment horizontal="center" vertical="top" wrapText="1"/>
    </xf>
    <xf numFmtId="0" fontId="0" fillId="2" borderId="6" xfId="0" applyFill="1" applyBorder="1" applyAlignment="1">
      <alignment horizontal="center"/>
    </xf>
    <xf numFmtId="0" fontId="0" fillId="2" borderId="7" xfId="0" applyFill="1" applyBorder="1" applyAlignment="1">
      <alignment horizontal="center"/>
    </xf>
    <xf numFmtId="0" fontId="2" fillId="2" borderId="38" xfId="0" applyFont="1" applyFill="1" applyBorder="1" applyAlignment="1">
      <alignment horizontal="center" wrapText="1"/>
    </xf>
    <xf numFmtId="0" fontId="2" fillId="2" borderId="1" xfId="0" applyFont="1" applyFill="1" applyBorder="1" applyAlignment="1">
      <alignment horizontal="center" wrapText="1"/>
    </xf>
    <xf numFmtId="0" fontId="2" fillId="2" borderId="22" xfId="0" applyFont="1" applyFill="1" applyBorder="1" applyAlignment="1">
      <alignment horizontal="center" wrapText="1"/>
    </xf>
    <xf numFmtId="0" fontId="2" fillId="2" borderId="16" xfId="0" applyFont="1" applyFill="1" applyBorder="1" applyAlignment="1">
      <alignment horizontal="center" vertical="center" textRotation="90"/>
    </xf>
    <xf numFmtId="0" fontId="2" fillId="2" borderId="4" xfId="0" applyFont="1" applyFill="1" applyBorder="1" applyAlignment="1">
      <alignment horizontal="center" vertical="center" textRotation="90"/>
    </xf>
    <xf numFmtId="0" fontId="2" fillId="2" borderId="3" xfId="0" applyFont="1" applyFill="1" applyBorder="1" applyAlignment="1">
      <alignment horizontal="center" vertical="center" textRotation="90"/>
    </xf>
    <xf numFmtId="0" fontId="2" fillId="2" borderId="2" xfId="0" applyFont="1" applyFill="1" applyBorder="1" applyAlignment="1">
      <alignment horizontal="center" vertical="center" textRotation="90"/>
    </xf>
    <xf numFmtId="0" fontId="2" fillId="2" borderId="24" xfId="0" applyFont="1" applyFill="1" applyBorder="1" applyAlignment="1">
      <alignment horizontal="center" vertical="center" textRotation="90"/>
    </xf>
    <xf numFmtId="0" fontId="1" fillId="2" borderId="2" xfId="0" applyFont="1" applyFill="1" applyBorder="1" applyAlignment="1">
      <alignment horizontal="center" textRotation="90" wrapText="1"/>
    </xf>
    <xf numFmtId="0" fontId="1" fillId="2" borderId="4" xfId="0" applyFont="1" applyFill="1" applyBorder="1" applyAlignment="1">
      <alignment horizontal="center" textRotation="90" wrapText="1"/>
    </xf>
    <xf numFmtId="0" fontId="2" fillId="2" borderId="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8" xfId="0" applyFont="1" applyFill="1" applyBorder="1" applyAlignment="1">
      <alignment horizontal="center" vertical="center" wrapText="1"/>
    </xf>
    <xf numFmtId="0" fontId="0" fillId="2" borderId="15" xfId="0" applyFill="1" applyBorder="1" applyAlignment="1">
      <alignment horizontal="center" vertical="center" textRotation="90" wrapText="1"/>
    </xf>
    <xf numFmtId="0" fontId="0" fillId="2" borderId="21" xfId="0" applyFill="1" applyBorder="1" applyAlignment="1">
      <alignment horizontal="center" vertical="center" textRotation="90" wrapText="1"/>
    </xf>
    <xf numFmtId="0" fontId="0" fillId="2" borderId="23" xfId="0" applyFill="1" applyBorder="1" applyAlignment="1">
      <alignment horizontal="center" vertical="center" textRotation="90" wrapText="1"/>
    </xf>
    <xf numFmtId="0" fontId="1" fillId="2" borderId="32" xfId="0" applyFont="1" applyFill="1" applyBorder="1" applyAlignment="1">
      <alignment horizontal="left"/>
    </xf>
    <xf numFmtId="0" fontId="1" fillId="2" borderId="19" xfId="0" applyFont="1" applyFill="1" applyBorder="1" applyAlignment="1">
      <alignment horizontal="left"/>
    </xf>
    <xf numFmtId="0" fontId="1" fillId="2" borderId="42" xfId="0" applyFont="1" applyFill="1" applyBorder="1" applyAlignment="1">
      <alignment horizontal="left"/>
    </xf>
    <xf numFmtId="0" fontId="1" fillId="2" borderId="43" xfId="0" applyFont="1" applyFill="1" applyBorder="1" applyAlignment="1">
      <alignment horizontal="left"/>
    </xf>
    <xf numFmtId="0" fontId="0" fillId="2" borderId="40" xfId="0" applyFill="1" applyBorder="1" applyAlignment="1">
      <alignment horizontal="center" wrapText="1"/>
    </xf>
    <xf numFmtId="0" fontId="0" fillId="2" borderId="17" xfId="0" applyFill="1" applyBorder="1" applyAlignment="1">
      <alignment horizontal="center" wrapText="1"/>
    </xf>
    <xf numFmtId="0" fontId="0" fillId="2" borderId="20" xfId="0" applyFill="1" applyBorder="1" applyAlignment="1">
      <alignment horizontal="center" wrapText="1"/>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51" xfId="0" applyFill="1" applyBorder="1" applyAlignment="1">
      <alignment horizontal="right"/>
    </xf>
    <xf numFmtId="0" fontId="0" fillId="2" borderId="52" xfId="0" applyFill="1" applyBorder="1" applyAlignment="1">
      <alignment horizontal="right"/>
    </xf>
    <xf numFmtId="0" fontId="0" fillId="2" borderId="54" xfId="0" applyFill="1" applyBorder="1" applyAlignment="1">
      <alignment horizontal="right"/>
    </xf>
    <xf numFmtId="0" fontId="0" fillId="2" borderId="53" xfId="0" applyFill="1" applyBorder="1" applyAlignment="1">
      <alignment horizontal="right"/>
    </xf>
    <xf numFmtId="0" fontId="0" fillId="2" borderId="44" xfId="0" applyFill="1" applyBorder="1" applyAlignment="1">
      <alignment horizontal="center" wrapText="1"/>
    </xf>
    <xf numFmtId="0" fontId="0" fillId="2" borderId="45" xfId="0" applyFill="1" applyBorder="1" applyAlignment="1">
      <alignment horizont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4" fillId="9" borderId="1" xfId="0" applyFont="1" applyFill="1" applyBorder="1" applyAlignment="1">
      <alignment horizontal="center" vertical="center"/>
    </xf>
    <xf numFmtId="1" fontId="49" fillId="9" borderId="1" xfId="0" applyNumberFormat="1" applyFont="1" applyFill="1" applyBorder="1" applyAlignment="1">
      <alignment horizontal="center" vertical="center"/>
    </xf>
    <xf numFmtId="0" fontId="4" fillId="9" borderId="1" xfId="0" applyFont="1" applyFill="1" applyBorder="1" applyAlignment="1">
      <alignment horizontal="center" vertical="center"/>
    </xf>
  </cellXfs>
  <cellStyles count="1">
    <cellStyle name="Parasts"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08"/>
  <sheetViews>
    <sheetView tabSelected="1" zoomScale="80" zoomScaleNormal="80" zoomScaleSheetLayoutView="85" zoomScalePageLayoutView="25" workbookViewId="0">
      <pane xSplit="3" ySplit="2" topLeftCell="T161" activePane="bottomRight" state="frozen"/>
      <selection pane="topRight" activeCell="D1" sqref="D1"/>
      <selection pane="bottomLeft" activeCell="A3" sqref="A3"/>
      <selection pane="bottomRight" activeCell="Z175" sqref="Z175"/>
    </sheetView>
  </sheetViews>
  <sheetFormatPr defaultColWidth="9.140625" defaultRowHeight="11.25" x14ac:dyDescent="0.25"/>
  <cols>
    <col min="1" max="1" width="3.5703125" style="58" customWidth="1"/>
    <col min="2" max="2" width="11.7109375" style="166" customWidth="1"/>
    <col min="3" max="3" width="16.140625" style="58" customWidth="1"/>
    <col min="4" max="4" width="12.7109375" style="58" customWidth="1"/>
    <col min="5" max="5" width="14.85546875" style="58" customWidth="1"/>
    <col min="6" max="6" width="11.42578125" style="58" bestFit="1" customWidth="1"/>
    <col min="7" max="8" width="12.5703125" style="58" customWidth="1"/>
    <col min="9" max="9" width="49.85546875" style="103" customWidth="1"/>
    <col min="10" max="10" width="15.85546875" style="58" customWidth="1"/>
    <col min="11" max="11" width="13.42578125" style="58" customWidth="1"/>
    <col min="12" max="12" width="13.140625" style="97" customWidth="1"/>
    <col min="13" max="13" width="16.5703125" style="103" customWidth="1"/>
    <col min="14" max="14" width="15.140625" style="58" customWidth="1"/>
    <col min="15" max="15" width="17.7109375" style="103" customWidth="1"/>
    <col min="16" max="16" width="17.140625" style="58" customWidth="1"/>
    <col min="17" max="18" width="12.5703125" style="58" customWidth="1"/>
    <col min="19" max="19" width="50.7109375" style="58" customWidth="1"/>
    <col min="20" max="20" width="16.5703125" style="103" customWidth="1"/>
    <col min="21" max="21" width="16.42578125" style="103" customWidth="1"/>
    <col min="22" max="22" width="16.7109375" style="103" customWidth="1"/>
    <col min="23" max="23" width="12.5703125" style="58" customWidth="1"/>
    <col min="24" max="24" width="13.85546875" style="58" customWidth="1"/>
    <col min="25" max="25" width="15.85546875" style="58" customWidth="1"/>
    <col min="26" max="26" width="15" style="58" customWidth="1"/>
    <col min="27" max="27" width="13.42578125" style="58" customWidth="1"/>
    <col min="28" max="28" width="11.7109375" style="58" customWidth="1"/>
    <col min="29" max="29" width="17.140625" style="58" customWidth="1"/>
    <col min="30" max="30" width="11.7109375" style="58" customWidth="1"/>
    <col min="31" max="31" width="11.42578125" style="58" customWidth="1"/>
    <col min="32" max="32" width="13.42578125" style="58" customWidth="1"/>
    <col min="33" max="33" width="40.7109375" style="103" customWidth="1"/>
    <col min="34" max="34" width="25.28515625" style="58" customWidth="1"/>
    <col min="35" max="16384" width="9.140625" style="58"/>
  </cols>
  <sheetData>
    <row r="1" spans="1:34" ht="12" thickBot="1" x14ac:dyDescent="0.3">
      <c r="Y1" s="722"/>
      <c r="Z1" s="722"/>
      <c r="AA1" s="722"/>
    </row>
    <row r="2" spans="1:34" ht="119.25" customHeight="1" thickBot="1" x14ac:dyDescent="0.3">
      <c r="A2" s="67" t="s">
        <v>0</v>
      </c>
      <c r="B2" s="67" t="s">
        <v>40</v>
      </c>
      <c r="C2" s="67" t="s">
        <v>48</v>
      </c>
      <c r="D2" s="70" t="s">
        <v>49</v>
      </c>
      <c r="E2" s="68" t="s">
        <v>50</v>
      </c>
      <c r="F2" s="76" t="s">
        <v>55</v>
      </c>
      <c r="G2" s="76" t="s">
        <v>56</v>
      </c>
      <c r="H2" s="69" t="s">
        <v>60</v>
      </c>
      <c r="I2" s="70" t="s">
        <v>99</v>
      </c>
      <c r="J2" s="76" t="s">
        <v>100</v>
      </c>
      <c r="K2" s="69" t="s">
        <v>57</v>
      </c>
      <c r="L2" s="98" t="s">
        <v>58</v>
      </c>
      <c r="M2" s="69" t="s">
        <v>101</v>
      </c>
      <c r="N2" s="145" t="s">
        <v>59</v>
      </c>
      <c r="O2" s="70" t="s">
        <v>102</v>
      </c>
      <c r="P2" s="70" t="s">
        <v>663</v>
      </c>
      <c r="Q2" s="305" t="s">
        <v>664</v>
      </c>
      <c r="R2" s="145" t="s">
        <v>665</v>
      </c>
      <c r="S2" s="153" t="s">
        <v>39</v>
      </c>
      <c r="T2" s="76" t="s">
        <v>41</v>
      </c>
      <c r="U2" s="76" t="s">
        <v>61</v>
      </c>
      <c r="V2" s="76" t="s">
        <v>62</v>
      </c>
      <c r="W2" s="76" t="s">
        <v>42</v>
      </c>
      <c r="X2" s="69" t="s">
        <v>63</v>
      </c>
      <c r="Y2" s="70" t="s">
        <v>695</v>
      </c>
      <c r="Z2" s="76" t="s">
        <v>43</v>
      </c>
      <c r="AA2" s="76" t="s">
        <v>45</v>
      </c>
      <c r="AB2" s="76" t="s">
        <v>727</v>
      </c>
      <c r="AC2" s="534" t="s">
        <v>723</v>
      </c>
      <c r="AD2" s="534" t="s">
        <v>724</v>
      </c>
      <c r="AE2" s="534" t="s">
        <v>64</v>
      </c>
      <c r="AF2" s="535" t="s">
        <v>65</v>
      </c>
      <c r="AG2" s="536" t="s">
        <v>44</v>
      </c>
      <c r="AH2" s="537" t="s">
        <v>722</v>
      </c>
    </row>
    <row r="3" spans="1:34" ht="84" customHeight="1" x14ac:dyDescent="0.25">
      <c r="A3" s="726">
        <v>1</v>
      </c>
      <c r="B3" s="728" t="s">
        <v>69</v>
      </c>
      <c r="C3" s="79" t="s">
        <v>51</v>
      </c>
      <c r="D3" s="77">
        <v>86</v>
      </c>
      <c r="E3" s="172"/>
      <c r="F3" s="71">
        <v>5</v>
      </c>
      <c r="G3" s="71">
        <v>0</v>
      </c>
      <c r="H3" s="72">
        <v>8</v>
      </c>
      <c r="I3" s="117" t="s">
        <v>104</v>
      </c>
      <c r="J3" s="71" t="s">
        <v>105</v>
      </c>
      <c r="K3" s="72">
        <v>56</v>
      </c>
      <c r="L3" s="77">
        <v>50</v>
      </c>
      <c r="M3" s="163" t="s">
        <v>250</v>
      </c>
      <c r="N3" s="239"/>
      <c r="O3" s="178"/>
      <c r="P3" s="172"/>
      <c r="Q3" s="172"/>
      <c r="R3" s="179"/>
      <c r="S3" s="180"/>
      <c r="T3" s="178"/>
      <c r="U3" s="178"/>
      <c r="V3" s="178"/>
      <c r="W3" s="181"/>
      <c r="X3" s="182"/>
      <c r="Y3" s="183"/>
      <c r="Z3" s="184"/>
      <c r="AA3" s="184"/>
      <c r="AB3" s="172"/>
      <c r="AC3" s="172"/>
      <c r="AD3" s="172"/>
      <c r="AE3" s="172"/>
      <c r="AF3" s="185"/>
      <c r="AG3" s="186"/>
      <c r="AH3" s="697">
        <f>Y5</f>
        <v>30183</v>
      </c>
    </row>
    <row r="4" spans="1:34" ht="15" customHeight="1" x14ac:dyDescent="0.25">
      <c r="A4" s="727"/>
      <c r="B4" s="729"/>
      <c r="C4" s="80" t="s">
        <v>52</v>
      </c>
      <c r="D4" s="273"/>
      <c r="E4" s="65" t="s">
        <v>109</v>
      </c>
      <c r="F4" s="265">
        <v>0</v>
      </c>
      <c r="G4" s="168">
        <v>0</v>
      </c>
      <c r="H4" s="187">
        <v>0</v>
      </c>
      <c r="I4" s="167"/>
      <c r="J4" s="168"/>
      <c r="K4" s="169"/>
      <c r="L4" s="170"/>
      <c r="M4" s="277"/>
      <c r="N4" s="170"/>
      <c r="O4" s="171"/>
      <c r="P4" s="168"/>
      <c r="Q4" s="168"/>
      <c r="R4" s="187"/>
      <c r="S4" s="188"/>
      <c r="T4" s="171"/>
      <c r="U4" s="171"/>
      <c r="V4" s="171"/>
      <c r="W4" s="189"/>
      <c r="X4" s="169"/>
      <c r="Y4" s="190"/>
      <c r="Z4" s="191"/>
      <c r="AA4" s="191"/>
      <c r="AB4" s="168"/>
      <c r="AC4" s="168"/>
      <c r="AD4" s="168"/>
      <c r="AE4" s="168"/>
      <c r="AF4" s="192"/>
      <c r="AG4" s="193"/>
      <c r="AH4" s="698"/>
    </row>
    <row r="5" spans="1:34" ht="140.25" x14ac:dyDescent="0.25">
      <c r="A5" s="727"/>
      <c r="B5" s="729"/>
      <c r="C5" s="81" t="s">
        <v>53</v>
      </c>
      <c r="D5" s="60">
        <v>41</v>
      </c>
      <c r="E5" s="168"/>
      <c r="F5" s="65">
        <v>30</v>
      </c>
      <c r="G5" s="65">
        <v>0</v>
      </c>
      <c r="H5" s="128">
        <v>33</v>
      </c>
      <c r="I5" s="95" t="s">
        <v>195</v>
      </c>
      <c r="J5" s="384" t="s">
        <v>289</v>
      </c>
      <c r="K5" s="119">
        <v>36</v>
      </c>
      <c r="L5" s="118">
        <v>36</v>
      </c>
      <c r="M5" s="111" t="s">
        <v>251</v>
      </c>
      <c r="N5" s="455">
        <v>30</v>
      </c>
      <c r="O5" s="563" t="s">
        <v>106</v>
      </c>
      <c r="P5" s="562" t="s">
        <v>731</v>
      </c>
      <c r="Q5" s="515">
        <v>0</v>
      </c>
      <c r="R5" s="564">
        <v>1</v>
      </c>
      <c r="S5" s="154" t="s">
        <v>95</v>
      </c>
      <c r="T5" s="155" t="s">
        <v>252</v>
      </c>
      <c r="U5" s="155" t="s">
        <v>107</v>
      </c>
      <c r="V5" s="155" t="s">
        <v>108</v>
      </c>
      <c r="W5" s="144" t="s">
        <v>196</v>
      </c>
      <c r="X5" s="128" t="s">
        <v>109</v>
      </c>
      <c r="Y5" s="513">
        <v>30183</v>
      </c>
      <c r="Z5" s="514">
        <f>Y5/100*85</f>
        <v>25655.55</v>
      </c>
      <c r="AA5" s="514">
        <f>Y5/100*15</f>
        <v>4527.45</v>
      </c>
      <c r="AB5" s="122" t="s">
        <v>109</v>
      </c>
      <c r="AC5" s="122">
        <v>0</v>
      </c>
      <c r="AD5" s="122">
        <v>0</v>
      </c>
      <c r="AE5" s="122" t="s">
        <v>109</v>
      </c>
      <c r="AF5" s="275" t="s">
        <v>253</v>
      </c>
      <c r="AG5" s="107" t="s">
        <v>110</v>
      </c>
      <c r="AH5" s="698"/>
    </row>
    <row r="6" spans="1:34" ht="15.75" customHeight="1" thickBot="1" x14ac:dyDescent="0.3">
      <c r="A6" s="727"/>
      <c r="B6" s="729"/>
      <c r="C6" s="739" t="s">
        <v>54</v>
      </c>
      <c r="D6" s="654"/>
      <c r="E6" s="658"/>
      <c r="F6" s="658">
        <v>0</v>
      </c>
      <c r="G6" s="658">
        <v>0</v>
      </c>
      <c r="H6" s="757">
        <v>0</v>
      </c>
      <c r="I6" s="95" t="s">
        <v>103</v>
      </c>
      <c r="J6" s="119">
        <v>8</v>
      </c>
      <c r="K6" s="119">
        <v>18</v>
      </c>
      <c r="L6" s="119">
        <f>SUM(4+5+2)</f>
        <v>11</v>
      </c>
      <c r="M6" s="630" t="s">
        <v>257</v>
      </c>
      <c r="N6" s="232"/>
      <c r="O6" s="167"/>
      <c r="P6" s="232"/>
      <c r="Q6" s="232"/>
      <c r="R6" s="232"/>
      <c r="S6" s="236"/>
      <c r="T6" s="194"/>
      <c r="U6" s="194"/>
      <c r="V6" s="194"/>
      <c r="W6" s="195"/>
      <c r="X6" s="196"/>
      <c r="Y6" s="197"/>
      <c r="Z6" s="198"/>
      <c r="AA6" s="198"/>
      <c r="AB6" s="173"/>
      <c r="AC6" s="173"/>
      <c r="AD6" s="173"/>
      <c r="AE6" s="173"/>
      <c r="AF6" s="199"/>
      <c r="AG6" s="200"/>
      <c r="AH6" s="698"/>
    </row>
    <row r="7" spans="1:34" ht="31.5" customHeight="1" thickBot="1" x14ac:dyDescent="0.3">
      <c r="A7" s="731"/>
      <c r="B7" s="738"/>
      <c r="C7" s="741"/>
      <c r="D7" s="656"/>
      <c r="E7" s="751"/>
      <c r="F7" s="751"/>
      <c r="G7" s="751"/>
      <c r="H7" s="758"/>
      <c r="I7" s="104" t="s">
        <v>134</v>
      </c>
      <c r="J7" s="177"/>
      <c r="K7" s="131">
        <v>43</v>
      </c>
      <c r="L7" s="264">
        <v>11</v>
      </c>
      <c r="M7" s="631"/>
      <c r="N7" s="175"/>
      <c r="O7" s="201"/>
      <c r="P7" s="174"/>
      <c r="Q7" s="174"/>
      <c r="R7" s="237"/>
      <c r="S7" s="238"/>
      <c r="T7" s="201"/>
      <c r="U7" s="201"/>
      <c r="V7" s="201"/>
      <c r="W7" s="202"/>
      <c r="X7" s="176"/>
      <c r="Y7" s="203"/>
      <c r="Z7" s="204"/>
      <c r="AA7" s="204"/>
      <c r="AB7" s="174"/>
      <c r="AC7" s="174"/>
      <c r="AD7" s="174"/>
      <c r="AE7" s="174"/>
      <c r="AF7" s="205"/>
      <c r="AG7" s="206"/>
      <c r="AH7" s="698"/>
    </row>
    <row r="8" spans="1:34" ht="38.25" x14ac:dyDescent="0.25">
      <c r="A8" s="726">
        <v>2</v>
      </c>
      <c r="B8" s="728" t="s">
        <v>70</v>
      </c>
      <c r="C8" s="79" t="s">
        <v>51</v>
      </c>
      <c r="D8" s="77">
        <v>14</v>
      </c>
      <c r="E8" s="172"/>
      <c r="F8" s="71">
        <v>0</v>
      </c>
      <c r="G8" s="71">
        <v>0</v>
      </c>
      <c r="H8" s="72">
        <v>0</v>
      </c>
      <c r="I8" s="117" t="s">
        <v>290</v>
      </c>
      <c r="J8" s="71" t="s">
        <v>105</v>
      </c>
      <c r="K8" s="72">
        <v>1</v>
      </c>
      <c r="L8" s="101">
        <v>1</v>
      </c>
      <c r="M8" s="163" t="s">
        <v>254</v>
      </c>
      <c r="N8" s="239"/>
      <c r="O8" s="178"/>
      <c r="P8" s="172"/>
      <c r="Q8" s="172"/>
      <c r="R8" s="179"/>
      <c r="S8" s="180"/>
      <c r="T8" s="178"/>
      <c r="U8" s="178"/>
      <c r="V8" s="178"/>
      <c r="W8" s="181"/>
      <c r="X8" s="182"/>
      <c r="Y8" s="183"/>
      <c r="Z8" s="184"/>
      <c r="AA8" s="184"/>
      <c r="AB8" s="172"/>
      <c r="AC8" s="172"/>
      <c r="AD8" s="172"/>
      <c r="AE8" s="172"/>
      <c r="AF8" s="185"/>
      <c r="AG8" s="186"/>
      <c r="AH8" s="673"/>
    </row>
    <row r="9" spans="1:34" ht="15.75" customHeight="1" x14ac:dyDescent="0.25">
      <c r="A9" s="727"/>
      <c r="B9" s="729"/>
      <c r="C9" s="80" t="s">
        <v>52</v>
      </c>
      <c r="D9" s="170"/>
      <c r="E9" s="168">
        <v>0</v>
      </c>
      <c r="F9" s="265">
        <v>0</v>
      </c>
      <c r="G9" s="168">
        <v>0</v>
      </c>
      <c r="H9" s="187">
        <v>0</v>
      </c>
      <c r="I9" s="167"/>
      <c r="J9" s="168"/>
      <c r="K9" s="169"/>
      <c r="L9" s="170"/>
      <c r="M9" s="277"/>
      <c r="N9" s="170"/>
      <c r="O9" s="171"/>
      <c r="P9" s="168"/>
      <c r="Q9" s="168"/>
      <c r="R9" s="187"/>
      <c r="S9" s="188"/>
      <c r="T9" s="171"/>
      <c r="U9" s="171"/>
      <c r="V9" s="171"/>
      <c r="W9" s="189"/>
      <c r="X9" s="169"/>
      <c r="Y9" s="190"/>
      <c r="Z9" s="191"/>
      <c r="AA9" s="191"/>
      <c r="AB9" s="168"/>
      <c r="AC9" s="168"/>
      <c r="AD9" s="168"/>
      <c r="AE9" s="168"/>
      <c r="AF9" s="192"/>
      <c r="AG9" s="193"/>
      <c r="AH9" s="673"/>
    </row>
    <row r="10" spans="1:34" ht="38.25" x14ac:dyDescent="0.25">
      <c r="A10" s="727"/>
      <c r="B10" s="729"/>
      <c r="C10" s="81" t="s">
        <v>53</v>
      </c>
      <c r="D10" s="60">
        <v>6</v>
      </c>
      <c r="E10" s="168"/>
      <c r="F10" s="65">
        <v>0</v>
      </c>
      <c r="G10" s="65">
        <v>0</v>
      </c>
      <c r="H10" s="128">
        <v>0</v>
      </c>
      <c r="I10" s="104" t="s">
        <v>291</v>
      </c>
      <c r="J10" s="65" t="s">
        <v>105</v>
      </c>
      <c r="K10" s="128">
        <v>1</v>
      </c>
      <c r="L10" s="99">
        <v>1</v>
      </c>
      <c r="M10" s="164" t="s">
        <v>254</v>
      </c>
      <c r="N10" s="170"/>
      <c r="O10" s="171"/>
      <c r="P10" s="168"/>
      <c r="Q10" s="168"/>
      <c r="R10" s="187"/>
      <c r="S10" s="188"/>
      <c r="T10" s="171"/>
      <c r="U10" s="171"/>
      <c r="V10" s="171"/>
      <c r="W10" s="189"/>
      <c r="X10" s="169"/>
      <c r="Y10" s="190"/>
      <c r="Z10" s="191"/>
      <c r="AA10" s="191"/>
      <c r="AB10" s="168"/>
      <c r="AC10" s="168"/>
      <c r="AD10" s="168"/>
      <c r="AE10" s="168"/>
      <c r="AF10" s="192"/>
      <c r="AG10" s="193"/>
      <c r="AH10" s="673"/>
    </row>
    <row r="11" spans="1:34" ht="26.25" customHeight="1" thickBot="1" x14ac:dyDescent="0.3">
      <c r="A11" s="731"/>
      <c r="B11" s="738"/>
      <c r="C11" s="82" t="s">
        <v>54</v>
      </c>
      <c r="D11" s="240"/>
      <c r="E11" s="173"/>
      <c r="F11" s="173">
        <v>0</v>
      </c>
      <c r="G11" s="173">
        <v>0</v>
      </c>
      <c r="H11" s="196">
        <v>0</v>
      </c>
      <c r="I11" s="104" t="s">
        <v>134</v>
      </c>
      <c r="J11" s="173"/>
      <c r="K11" s="196"/>
      <c r="L11" s="240"/>
      <c r="M11" s="278"/>
      <c r="N11" s="240"/>
      <c r="O11" s="194"/>
      <c r="P11" s="173"/>
      <c r="Q11" s="173"/>
      <c r="R11" s="241"/>
      <c r="S11" s="242"/>
      <c r="T11" s="194"/>
      <c r="U11" s="194"/>
      <c r="V11" s="194"/>
      <c r="W11" s="195"/>
      <c r="X11" s="196"/>
      <c r="Y11" s="197"/>
      <c r="Z11" s="198"/>
      <c r="AA11" s="198"/>
      <c r="AB11" s="173"/>
      <c r="AC11" s="173"/>
      <c r="AD11" s="173"/>
      <c r="AE11" s="173"/>
      <c r="AF11" s="199"/>
      <c r="AG11" s="200"/>
      <c r="AH11" s="673"/>
    </row>
    <row r="12" spans="1:34" ht="38.25" x14ac:dyDescent="0.25">
      <c r="A12" s="726">
        <v>3</v>
      </c>
      <c r="B12" s="728" t="s">
        <v>71</v>
      </c>
      <c r="C12" s="79" t="s">
        <v>51</v>
      </c>
      <c r="D12" s="77">
        <v>71</v>
      </c>
      <c r="E12" s="172"/>
      <c r="F12" s="71">
        <v>0</v>
      </c>
      <c r="G12" s="71">
        <v>3</v>
      </c>
      <c r="H12" s="72">
        <v>0</v>
      </c>
      <c r="I12" s="94" t="s">
        <v>158</v>
      </c>
      <c r="J12" s="71" t="s">
        <v>105</v>
      </c>
      <c r="K12" s="72">
        <v>0</v>
      </c>
      <c r="L12" s="77">
        <v>3</v>
      </c>
      <c r="M12" s="290" t="s">
        <v>294</v>
      </c>
      <c r="N12" s="239"/>
      <c r="O12" s="178"/>
      <c r="P12" s="172"/>
      <c r="Q12" s="172"/>
      <c r="R12" s="179"/>
      <c r="S12" s="180"/>
      <c r="T12" s="178"/>
      <c r="U12" s="178"/>
      <c r="V12" s="178"/>
      <c r="W12" s="181"/>
      <c r="X12" s="182"/>
      <c r="Y12" s="183"/>
      <c r="Z12" s="184"/>
      <c r="AA12" s="184"/>
      <c r="AB12" s="172"/>
      <c r="AC12" s="172"/>
      <c r="AD12" s="172"/>
      <c r="AE12" s="172"/>
      <c r="AF12" s="185"/>
      <c r="AG12" s="186"/>
      <c r="AH12" s="673"/>
    </row>
    <row r="13" spans="1:34" ht="15.75" customHeight="1" thickBot="1" x14ac:dyDescent="0.3">
      <c r="A13" s="727"/>
      <c r="B13" s="729"/>
      <c r="C13" s="80" t="s">
        <v>52</v>
      </c>
      <c r="D13" s="170"/>
      <c r="E13" s="65" t="s">
        <v>109</v>
      </c>
      <c r="F13" s="265">
        <v>0</v>
      </c>
      <c r="G13" s="168">
        <v>0</v>
      </c>
      <c r="H13" s="169">
        <v>0</v>
      </c>
      <c r="I13" s="258"/>
      <c r="J13" s="168"/>
      <c r="K13" s="169"/>
      <c r="L13" s="170"/>
      <c r="M13" s="277"/>
      <c r="N13" s="170"/>
      <c r="O13" s="171"/>
      <c r="P13" s="168"/>
      <c r="Q13" s="168"/>
      <c r="R13" s="187"/>
      <c r="S13" s="188"/>
      <c r="T13" s="171"/>
      <c r="U13" s="171"/>
      <c r="V13" s="171"/>
      <c r="W13" s="189"/>
      <c r="X13" s="169"/>
      <c r="Y13" s="190"/>
      <c r="Z13" s="191"/>
      <c r="AA13" s="191"/>
      <c r="AB13" s="168"/>
      <c r="AC13" s="168"/>
      <c r="AD13" s="168"/>
      <c r="AE13" s="168"/>
      <c r="AF13" s="192"/>
      <c r="AG13" s="193"/>
      <c r="AH13" s="673"/>
    </row>
    <row r="14" spans="1:34" ht="42" customHeight="1" x14ac:dyDescent="0.25">
      <c r="A14" s="727"/>
      <c r="B14" s="729"/>
      <c r="C14" s="81" t="s">
        <v>53</v>
      </c>
      <c r="D14" s="58">
        <v>19</v>
      </c>
      <c r="E14" s="170"/>
      <c r="F14" s="65">
        <v>0</v>
      </c>
      <c r="G14" s="65">
        <v>0</v>
      </c>
      <c r="H14" s="128">
        <v>0</v>
      </c>
      <c r="I14" s="94" t="s">
        <v>292</v>
      </c>
      <c r="J14" s="65" t="s">
        <v>105</v>
      </c>
      <c r="K14" s="128">
        <v>0</v>
      </c>
      <c r="L14" s="60">
        <v>0</v>
      </c>
      <c r="M14" s="164" t="s">
        <v>293</v>
      </c>
      <c r="N14" s="170"/>
      <c r="O14" s="171"/>
      <c r="P14" s="168"/>
      <c r="Q14" s="168"/>
      <c r="R14" s="187"/>
      <c r="S14" s="188"/>
      <c r="T14" s="171"/>
      <c r="U14" s="171"/>
      <c r="V14" s="171"/>
      <c r="W14" s="189"/>
      <c r="X14" s="169"/>
      <c r="Y14" s="190"/>
      <c r="Z14" s="191"/>
      <c r="AA14" s="191"/>
      <c r="AB14" s="168"/>
      <c r="AC14" s="168"/>
      <c r="AD14" s="168"/>
      <c r="AE14" s="168"/>
      <c r="AF14" s="192"/>
      <c r="AG14" s="193"/>
      <c r="AH14" s="673"/>
    </row>
    <row r="15" spans="1:34" ht="30.75" customHeight="1" thickBot="1" x14ac:dyDescent="0.3">
      <c r="A15" s="731"/>
      <c r="B15" s="738"/>
      <c r="C15" s="82" t="s">
        <v>54</v>
      </c>
      <c r="D15" s="240"/>
      <c r="E15" s="173">
        <v>0</v>
      </c>
      <c r="F15" s="173">
        <v>0</v>
      </c>
      <c r="G15" s="173">
        <v>0</v>
      </c>
      <c r="H15" s="196">
        <v>0</v>
      </c>
      <c r="I15" s="104" t="s">
        <v>134</v>
      </c>
      <c r="J15" s="121" t="s">
        <v>105</v>
      </c>
      <c r="K15" s="129">
        <v>1</v>
      </c>
      <c r="L15" s="276">
        <v>2</v>
      </c>
      <c r="M15" s="280" t="s">
        <v>257</v>
      </c>
      <c r="N15" s="240"/>
      <c r="O15" s="194"/>
      <c r="P15" s="173"/>
      <c r="Q15" s="173"/>
      <c r="R15" s="241"/>
      <c r="S15" s="242"/>
      <c r="T15" s="194"/>
      <c r="U15" s="194"/>
      <c r="V15" s="194"/>
      <c r="W15" s="195"/>
      <c r="X15" s="196"/>
      <c r="Y15" s="197"/>
      <c r="Z15" s="198"/>
      <c r="AA15" s="198"/>
      <c r="AB15" s="173"/>
      <c r="AC15" s="173"/>
      <c r="AD15" s="173"/>
      <c r="AE15" s="173"/>
      <c r="AF15" s="199"/>
      <c r="AG15" s="200"/>
      <c r="AH15" s="673"/>
    </row>
    <row r="16" spans="1:34" ht="63.75" x14ac:dyDescent="0.25">
      <c r="A16" s="726">
        <v>4</v>
      </c>
      <c r="B16" s="728" t="s">
        <v>72</v>
      </c>
      <c r="C16" s="79" t="s">
        <v>51</v>
      </c>
      <c r="D16" s="77">
        <v>105</v>
      </c>
      <c r="E16" s="172"/>
      <c r="F16" s="71">
        <v>6</v>
      </c>
      <c r="G16" s="71">
        <v>0</v>
      </c>
      <c r="H16" s="420">
        <v>1</v>
      </c>
      <c r="I16" s="94" t="s">
        <v>295</v>
      </c>
      <c r="J16" s="71" t="s">
        <v>105</v>
      </c>
      <c r="K16" s="72">
        <v>9</v>
      </c>
      <c r="L16" s="101">
        <f>SUM(10+8+9)</f>
        <v>27</v>
      </c>
      <c r="M16" s="163" t="s">
        <v>255</v>
      </c>
      <c r="N16" s="421"/>
      <c r="O16" s="422"/>
      <c r="P16" s="423"/>
      <c r="Q16" s="423"/>
      <c r="R16" s="424"/>
      <c r="S16" s="425"/>
      <c r="T16" s="422"/>
      <c r="U16" s="422"/>
      <c r="V16" s="422"/>
      <c r="W16" s="426"/>
      <c r="X16" s="427"/>
      <c r="Y16" s="395"/>
      <c r="Z16" s="396"/>
      <c r="AA16" s="396"/>
      <c r="AB16" s="423"/>
      <c r="AC16" s="423"/>
      <c r="AD16" s="423"/>
      <c r="AE16" s="423"/>
      <c r="AF16" s="428"/>
      <c r="AG16" s="429"/>
      <c r="AH16" s="717"/>
    </row>
    <row r="17" spans="1:34" ht="15" customHeight="1" x14ac:dyDescent="0.25">
      <c r="A17" s="727"/>
      <c r="B17" s="729"/>
      <c r="C17" s="80" t="s">
        <v>52</v>
      </c>
      <c r="D17" s="170"/>
      <c r="E17" s="65">
        <v>83</v>
      </c>
      <c r="F17" s="122">
        <v>16</v>
      </c>
      <c r="G17" s="65">
        <v>0</v>
      </c>
      <c r="H17" s="128">
        <v>0</v>
      </c>
      <c r="I17" s="259"/>
      <c r="J17" s="168"/>
      <c r="K17" s="169"/>
      <c r="L17" s="170"/>
      <c r="M17" s="277" t="s">
        <v>118</v>
      </c>
      <c r="N17" s="273"/>
      <c r="O17" s="386"/>
      <c r="P17" s="257"/>
      <c r="Q17" s="257"/>
      <c r="R17" s="387"/>
      <c r="S17" s="388"/>
      <c r="T17" s="386"/>
      <c r="U17" s="386"/>
      <c r="V17" s="386"/>
      <c r="W17" s="389"/>
      <c r="X17" s="390"/>
      <c r="Y17" s="391"/>
      <c r="Z17" s="392"/>
      <c r="AA17" s="392"/>
      <c r="AB17" s="257"/>
      <c r="AC17" s="257"/>
      <c r="AD17" s="257"/>
      <c r="AE17" s="257"/>
      <c r="AF17" s="393"/>
      <c r="AG17" s="394"/>
      <c r="AH17" s="718"/>
    </row>
    <row r="18" spans="1:34" ht="41.25" customHeight="1" thickBot="1" x14ac:dyDescent="0.3">
      <c r="A18" s="727"/>
      <c r="B18" s="729"/>
      <c r="C18" s="81" t="s">
        <v>53</v>
      </c>
      <c r="D18" s="60">
        <v>18</v>
      </c>
      <c r="E18" s="168"/>
      <c r="F18" s="65">
        <v>7</v>
      </c>
      <c r="G18" s="65">
        <v>0</v>
      </c>
      <c r="H18" s="139">
        <v>7</v>
      </c>
      <c r="I18" s="95" t="s">
        <v>296</v>
      </c>
      <c r="J18" s="65" t="s">
        <v>105</v>
      </c>
      <c r="K18" s="128">
        <v>14</v>
      </c>
      <c r="L18" s="99">
        <v>7</v>
      </c>
      <c r="M18" s="164" t="s">
        <v>119</v>
      </c>
      <c r="N18" s="273"/>
      <c r="O18" s="386"/>
      <c r="P18" s="257"/>
      <c r="Q18" s="257"/>
      <c r="R18" s="387"/>
      <c r="S18" s="388"/>
      <c r="T18" s="386"/>
      <c r="U18" s="386"/>
      <c r="V18" s="386"/>
      <c r="W18" s="389"/>
      <c r="X18" s="390"/>
      <c r="Y18" s="391"/>
      <c r="Z18" s="392"/>
      <c r="AA18" s="392"/>
      <c r="AB18" s="257"/>
      <c r="AC18" s="257"/>
      <c r="AD18" s="257"/>
      <c r="AE18" s="257"/>
      <c r="AF18" s="393"/>
      <c r="AG18" s="394"/>
      <c r="AH18" s="718"/>
    </row>
    <row r="19" spans="1:34" ht="37.5" customHeight="1" thickBot="1" x14ac:dyDescent="0.3">
      <c r="A19" s="731"/>
      <c r="B19" s="738"/>
      <c r="C19" s="82" t="s">
        <v>54</v>
      </c>
      <c r="D19" s="240"/>
      <c r="E19" s="173">
        <v>0</v>
      </c>
      <c r="F19" s="173">
        <v>0</v>
      </c>
      <c r="G19" s="173">
        <v>0</v>
      </c>
      <c r="H19" s="196">
        <v>0</v>
      </c>
      <c r="I19" s="104" t="s">
        <v>134</v>
      </c>
      <c r="J19" s="121" t="s">
        <v>105</v>
      </c>
      <c r="K19" s="129">
        <v>12</v>
      </c>
      <c r="L19" s="100">
        <v>1</v>
      </c>
      <c r="M19" s="280" t="s">
        <v>258</v>
      </c>
      <c r="N19" s="397"/>
      <c r="O19" s="398"/>
      <c r="P19" s="399"/>
      <c r="Q19" s="399"/>
      <c r="R19" s="400"/>
      <c r="S19" s="401"/>
      <c r="T19" s="398"/>
      <c r="U19" s="398"/>
      <c r="V19" s="398"/>
      <c r="W19" s="402"/>
      <c r="X19" s="403"/>
      <c r="Y19" s="404"/>
      <c r="Z19" s="405"/>
      <c r="AA19" s="405"/>
      <c r="AB19" s="399"/>
      <c r="AC19" s="399"/>
      <c r="AD19" s="399"/>
      <c r="AE19" s="399"/>
      <c r="AF19" s="406"/>
      <c r="AG19" s="407"/>
      <c r="AH19" s="718"/>
    </row>
    <row r="20" spans="1:34" ht="39" thickBot="1" x14ac:dyDescent="0.3">
      <c r="A20" s="726">
        <v>5</v>
      </c>
      <c r="B20" s="728" t="s">
        <v>73</v>
      </c>
      <c r="C20" s="79" t="s">
        <v>51</v>
      </c>
      <c r="D20" s="77">
        <v>33</v>
      </c>
      <c r="E20" s="172"/>
      <c r="F20" s="71">
        <v>0</v>
      </c>
      <c r="G20" s="71">
        <v>0</v>
      </c>
      <c r="H20" s="72">
        <v>0</v>
      </c>
      <c r="I20" s="96" t="s">
        <v>159</v>
      </c>
      <c r="J20" s="71" t="s">
        <v>105</v>
      </c>
      <c r="K20" s="72" t="s">
        <v>109</v>
      </c>
      <c r="L20" s="101">
        <v>0</v>
      </c>
      <c r="M20" s="290" t="s">
        <v>257</v>
      </c>
      <c r="N20" s="239"/>
      <c r="O20" s="178"/>
      <c r="P20" s="172"/>
      <c r="Q20" s="172"/>
      <c r="R20" s="179"/>
      <c r="S20" s="180"/>
      <c r="T20" s="178"/>
      <c r="U20" s="178"/>
      <c r="V20" s="178"/>
      <c r="W20" s="181"/>
      <c r="X20" s="182"/>
      <c r="Y20" s="207"/>
      <c r="Z20" s="208"/>
      <c r="AA20" s="208"/>
      <c r="AB20" s="172"/>
      <c r="AC20" s="172"/>
      <c r="AD20" s="172"/>
      <c r="AE20" s="172"/>
      <c r="AF20" s="185"/>
      <c r="AG20" s="186"/>
      <c r="AH20" s="719"/>
    </row>
    <row r="21" spans="1:34" ht="15" customHeight="1" thickBot="1" x14ac:dyDescent="0.3">
      <c r="A21" s="727"/>
      <c r="B21" s="729"/>
      <c r="C21" s="80" t="s">
        <v>52</v>
      </c>
      <c r="D21" s="170"/>
      <c r="E21" s="168"/>
      <c r="F21" s="168"/>
      <c r="G21" s="168"/>
      <c r="H21" s="169"/>
      <c r="I21" s="258"/>
      <c r="J21" s="168"/>
      <c r="K21" s="169"/>
      <c r="L21" s="170"/>
      <c r="M21" s="277"/>
      <c r="N21" s="170"/>
      <c r="O21" s="171"/>
      <c r="P21" s="168"/>
      <c r="Q21" s="168"/>
      <c r="R21" s="187"/>
      <c r="S21" s="188"/>
      <c r="T21" s="171"/>
      <c r="U21" s="171"/>
      <c r="V21" s="171"/>
      <c r="W21" s="189"/>
      <c r="X21" s="169"/>
      <c r="Y21" s="207"/>
      <c r="Z21" s="208"/>
      <c r="AA21" s="208"/>
      <c r="AB21" s="168"/>
      <c r="AC21" s="168"/>
      <c r="AD21" s="168"/>
      <c r="AE21" s="168"/>
      <c r="AF21" s="192"/>
      <c r="AG21" s="193"/>
      <c r="AH21" s="720"/>
    </row>
    <row r="22" spans="1:34" ht="36.75" customHeight="1" thickBot="1" x14ac:dyDescent="0.3">
      <c r="A22" s="727"/>
      <c r="B22" s="729"/>
      <c r="C22" s="81" t="s">
        <v>53</v>
      </c>
      <c r="D22" s="60">
        <v>3</v>
      </c>
      <c r="E22" s="168"/>
      <c r="F22" s="65">
        <v>0</v>
      </c>
      <c r="G22" s="65">
        <v>0</v>
      </c>
      <c r="H22" s="128">
        <v>0</v>
      </c>
      <c r="I22" s="96" t="s">
        <v>160</v>
      </c>
      <c r="J22" s="65" t="s">
        <v>105</v>
      </c>
      <c r="K22" s="128" t="s">
        <v>109</v>
      </c>
      <c r="L22" s="99">
        <v>0</v>
      </c>
      <c r="M22" s="164" t="s">
        <v>257</v>
      </c>
      <c r="N22" s="170"/>
      <c r="O22" s="171"/>
      <c r="P22" s="168"/>
      <c r="Q22" s="168"/>
      <c r="R22" s="187"/>
      <c r="S22" s="188"/>
      <c r="T22" s="171"/>
      <c r="U22" s="171"/>
      <c r="V22" s="171"/>
      <c r="W22" s="189"/>
      <c r="X22" s="169"/>
      <c r="Y22" s="207"/>
      <c r="Z22" s="208"/>
      <c r="AA22" s="208"/>
      <c r="AB22" s="168"/>
      <c r="AC22" s="168"/>
      <c r="AD22" s="168"/>
      <c r="AE22" s="168"/>
      <c r="AF22" s="192"/>
      <c r="AG22" s="193"/>
      <c r="AH22" s="720"/>
    </row>
    <row r="23" spans="1:34" ht="41.25" customHeight="1" thickBot="1" x14ac:dyDescent="0.3">
      <c r="A23" s="731"/>
      <c r="B23" s="738"/>
      <c r="C23" s="82" t="s">
        <v>54</v>
      </c>
      <c r="D23" s="240"/>
      <c r="E23" s="173">
        <v>0</v>
      </c>
      <c r="F23" s="173">
        <v>0</v>
      </c>
      <c r="G23" s="173">
        <v>0</v>
      </c>
      <c r="H23" s="196">
        <v>0</v>
      </c>
      <c r="I23" s="96" t="s">
        <v>135</v>
      </c>
      <c r="J23" s="121" t="s">
        <v>105</v>
      </c>
      <c r="K23" s="129">
        <v>10</v>
      </c>
      <c r="L23" s="100">
        <v>3</v>
      </c>
      <c r="M23" s="280" t="s">
        <v>257</v>
      </c>
      <c r="N23" s="240"/>
      <c r="O23" s="194"/>
      <c r="P23" s="173"/>
      <c r="Q23" s="173"/>
      <c r="R23" s="241"/>
      <c r="S23" s="242"/>
      <c r="T23" s="194"/>
      <c r="U23" s="194"/>
      <c r="V23" s="194"/>
      <c r="W23" s="195"/>
      <c r="X23" s="196"/>
      <c r="Y23" s="207"/>
      <c r="Z23" s="208"/>
      <c r="AA23" s="208"/>
      <c r="AB23" s="173"/>
      <c r="AC23" s="173"/>
      <c r="AD23" s="173"/>
      <c r="AE23" s="173"/>
      <c r="AF23" s="199"/>
      <c r="AG23" s="200"/>
      <c r="AH23" s="721"/>
    </row>
    <row r="24" spans="1:34" ht="64.5" thickBot="1" x14ac:dyDescent="0.3">
      <c r="A24" s="726">
        <v>6</v>
      </c>
      <c r="B24" s="728" t="s">
        <v>74</v>
      </c>
      <c r="C24" s="79" t="s">
        <v>51</v>
      </c>
      <c r="D24" s="77">
        <v>249</v>
      </c>
      <c r="E24" s="172"/>
      <c r="F24" s="71">
        <v>10</v>
      </c>
      <c r="G24" s="71">
        <v>0</v>
      </c>
      <c r="H24" s="72">
        <v>9</v>
      </c>
      <c r="I24" s="94" t="s">
        <v>298</v>
      </c>
      <c r="J24" s="71" t="s">
        <v>105</v>
      </c>
      <c r="K24" s="72" t="s">
        <v>249</v>
      </c>
      <c r="L24" s="101">
        <f>SUM(5+3)</f>
        <v>8</v>
      </c>
      <c r="M24" s="162" t="s">
        <v>255</v>
      </c>
      <c r="N24" s="239"/>
      <c r="O24" s="178"/>
      <c r="P24" s="172"/>
      <c r="Q24" s="172"/>
      <c r="R24" s="179"/>
      <c r="S24" s="180"/>
      <c r="T24" s="178"/>
      <c r="U24" s="178"/>
      <c r="V24" s="178"/>
      <c r="W24" s="181"/>
      <c r="X24" s="182"/>
      <c r="Y24" s="207"/>
      <c r="Z24" s="208"/>
      <c r="AA24" s="208"/>
      <c r="AB24" s="172"/>
      <c r="AC24" s="172"/>
      <c r="AD24" s="172"/>
      <c r="AE24" s="172"/>
      <c r="AF24" s="185"/>
      <c r="AG24" s="186"/>
      <c r="AH24" s="673"/>
    </row>
    <row r="25" spans="1:34" ht="15.75" customHeight="1" thickBot="1" x14ac:dyDescent="0.3">
      <c r="A25" s="727"/>
      <c r="B25" s="729"/>
      <c r="C25" s="80" t="s">
        <v>52</v>
      </c>
      <c r="D25" s="170"/>
      <c r="E25" s="65">
        <v>285</v>
      </c>
      <c r="F25" s="122">
        <v>57</v>
      </c>
      <c r="G25" s="65">
        <v>2</v>
      </c>
      <c r="H25" s="127">
        <v>0</v>
      </c>
      <c r="I25" s="295"/>
      <c r="J25" s="168"/>
      <c r="K25" s="169"/>
      <c r="L25" s="170"/>
      <c r="M25" s="277"/>
      <c r="N25" s="170"/>
      <c r="O25" s="171"/>
      <c r="P25" s="168"/>
      <c r="Q25" s="168"/>
      <c r="R25" s="187"/>
      <c r="S25" s="188"/>
      <c r="T25" s="171"/>
      <c r="U25" s="171"/>
      <c r="V25" s="171"/>
      <c r="W25" s="189"/>
      <c r="X25" s="169"/>
      <c r="Y25" s="207"/>
      <c r="Z25" s="208"/>
      <c r="AA25" s="208"/>
      <c r="AB25" s="168"/>
      <c r="AC25" s="168"/>
      <c r="AD25" s="168"/>
      <c r="AE25" s="168"/>
      <c r="AF25" s="192"/>
      <c r="AG25" s="193"/>
      <c r="AH25" s="673"/>
    </row>
    <row r="26" spans="1:34" ht="46.5" customHeight="1" thickBot="1" x14ac:dyDescent="0.3">
      <c r="A26" s="727"/>
      <c r="B26" s="729"/>
      <c r="C26" s="81" t="s">
        <v>53</v>
      </c>
      <c r="D26" s="60">
        <v>24</v>
      </c>
      <c r="E26" s="168"/>
      <c r="F26" s="65">
        <v>8</v>
      </c>
      <c r="G26" s="65">
        <v>0</v>
      </c>
      <c r="H26" s="128">
        <v>12</v>
      </c>
      <c r="I26" s="104" t="s">
        <v>161</v>
      </c>
      <c r="J26" s="65" t="s">
        <v>105</v>
      </c>
      <c r="K26" s="128" t="s">
        <v>109</v>
      </c>
      <c r="L26" s="99">
        <v>8</v>
      </c>
      <c r="M26" s="280" t="s">
        <v>297</v>
      </c>
      <c r="N26" s="170"/>
      <c r="O26" s="171"/>
      <c r="P26" s="168"/>
      <c r="Q26" s="168"/>
      <c r="R26" s="187"/>
      <c r="S26" s="188"/>
      <c r="T26" s="171"/>
      <c r="U26" s="171"/>
      <c r="V26" s="171"/>
      <c r="W26" s="189"/>
      <c r="X26" s="169"/>
      <c r="Y26" s="207"/>
      <c r="Z26" s="208"/>
      <c r="AA26" s="208"/>
      <c r="AB26" s="168"/>
      <c r="AC26" s="168"/>
      <c r="AD26" s="168"/>
      <c r="AE26" s="168"/>
      <c r="AF26" s="192"/>
      <c r="AG26" s="193"/>
      <c r="AH26" s="673"/>
    </row>
    <row r="27" spans="1:34" ht="36.75" customHeight="1" thickBot="1" x14ac:dyDescent="0.3">
      <c r="A27" s="731"/>
      <c r="B27" s="738"/>
      <c r="C27" s="82" t="s">
        <v>54</v>
      </c>
      <c r="D27" s="240"/>
      <c r="E27" s="173">
        <v>0</v>
      </c>
      <c r="F27" s="173">
        <v>0</v>
      </c>
      <c r="G27" s="173">
        <v>0</v>
      </c>
      <c r="H27" s="196">
        <v>0</v>
      </c>
      <c r="I27" s="125" t="s">
        <v>135</v>
      </c>
      <c r="J27" s="121">
        <v>3</v>
      </c>
      <c r="K27" s="129">
        <v>3</v>
      </c>
      <c r="L27" s="100">
        <v>6</v>
      </c>
      <c r="M27" s="280" t="s">
        <v>257</v>
      </c>
      <c r="N27" s="248"/>
      <c r="O27" s="194"/>
      <c r="P27" s="173"/>
      <c r="Q27" s="173"/>
      <c r="R27" s="241"/>
      <c r="S27" s="242"/>
      <c r="T27" s="194"/>
      <c r="U27" s="194"/>
      <c r="V27" s="194"/>
      <c r="W27" s="195"/>
      <c r="X27" s="196"/>
      <c r="Y27" s="207"/>
      <c r="Z27" s="208"/>
      <c r="AA27" s="208"/>
      <c r="AB27" s="173"/>
      <c r="AC27" s="173"/>
      <c r="AD27" s="173"/>
      <c r="AE27" s="173"/>
      <c r="AF27" s="199"/>
      <c r="AG27" s="200"/>
      <c r="AH27" s="673"/>
    </row>
    <row r="28" spans="1:34" ht="77.25" customHeight="1" thickBot="1" x14ac:dyDescent="0.3">
      <c r="A28" s="726">
        <v>7</v>
      </c>
      <c r="B28" s="728" t="s">
        <v>75</v>
      </c>
      <c r="C28" s="728" t="s">
        <v>51</v>
      </c>
      <c r="D28" s="619">
        <v>246</v>
      </c>
      <c r="E28" s="647"/>
      <c r="F28" s="590">
        <v>12</v>
      </c>
      <c r="G28" s="756">
        <v>50</v>
      </c>
      <c r="H28" s="756">
        <v>70</v>
      </c>
      <c r="I28" s="111" t="s">
        <v>162</v>
      </c>
      <c r="J28" s="71" t="s">
        <v>105</v>
      </c>
      <c r="K28" s="72">
        <v>50</v>
      </c>
      <c r="L28" s="619">
        <f>SUM(6+5+3)</f>
        <v>14</v>
      </c>
      <c r="M28" s="616" t="s">
        <v>299</v>
      </c>
      <c r="N28" s="461">
        <v>10</v>
      </c>
      <c r="O28" s="503" t="s">
        <v>609</v>
      </c>
      <c r="P28" s="504">
        <v>6</v>
      </c>
      <c r="Q28" s="504">
        <v>6</v>
      </c>
      <c r="R28" s="459">
        <v>0</v>
      </c>
      <c r="S28" s="460" t="s">
        <v>88</v>
      </c>
      <c r="T28" s="694" t="s">
        <v>281</v>
      </c>
      <c r="U28" s="694" t="s">
        <v>282</v>
      </c>
      <c r="V28" s="694" t="s">
        <v>283</v>
      </c>
      <c r="W28" s="694" t="s">
        <v>150</v>
      </c>
      <c r="X28" s="695" t="s">
        <v>157</v>
      </c>
      <c r="Y28" s="707">
        <v>4165458.24</v>
      </c>
      <c r="Z28" s="710">
        <v>1875621.82</v>
      </c>
      <c r="AA28" s="710">
        <v>284602.46000000002</v>
      </c>
      <c r="AB28" s="569">
        <v>401914.68</v>
      </c>
      <c r="AC28" s="569">
        <v>1588319.28</v>
      </c>
      <c r="AD28" s="713">
        <v>15000</v>
      </c>
      <c r="AE28" s="590" t="s">
        <v>109</v>
      </c>
      <c r="AF28" s="723" t="s">
        <v>109</v>
      </c>
      <c r="AG28" s="108"/>
      <c r="AH28" s="671">
        <f>SUM(Y28:Y36)</f>
        <v>4165458.24</v>
      </c>
    </row>
    <row r="29" spans="1:34" ht="26.25" thickBot="1" x14ac:dyDescent="0.3">
      <c r="A29" s="727"/>
      <c r="B29" s="729"/>
      <c r="C29" s="729"/>
      <c r="D29" s="620"/>
      <c r="E29" s="659"/>
      <c r="F29" s="649"/>
      <c r="G29" s="651"/>
      <c r="H29" s="651"/>
      <c r="I29" s="111" t="s">
        <v>300</v>
      </c>
      <c r="J29" s="92" t="s">
        <v>105</v>
      </c>
      <c r="K29" s="93" t="s">
        <v>109</v>
      </c>
      <c r="L29" s="620"/>
      <c r="M29" s="617"/>
      <c r="N29" s="461">
        <v>30</v>
      </c>
      <c r="O29" s="484" t="s">
        <v>610</v>
      </c>
      <c r="P29" s="488">
        <v>25</v>
      </c>
      <c r="Q29" s="488">
        <v>25</v>
      </c>
      <c r="R29" s="451">
        <v>0</v>
      </c>
      <c r="S29" s="460" t="s">
        <v>88</v>
      </c>
      <c r="T29" s="587"/>
      <c r="U29" s="587"/>
      <c r="V29" s="587"/>
      <c r="W29" s="587"/>
      <c r="X29" s="696"/>
      <c r="Y29" s="708"/>
      <c r="Z29" s="711"/>
      <c r="AA29" s="711"/>
      <c r="AB29" s="589"/>
      <c r="AC29" s="589"/>
      <c r="AD29" s="702"/>
      <c r="AE29" s="649"/>
      <c r="AF29" s="724"/>
      <c r="AG29" s="109"/>
      <c r="AH29" s="672"/>
    </row>
    <row r="30" spans="1:34" ht="43.5" customHeight="1" x14ac:dyDescent="0.25">
      <c r="A30" s="727"/>
      <c r="B30" s="729"/>
      <c r="C30" s="729"/>
      <c r="D30" s="620"/>
      <c r="E30" s="659"/>
      <c r="F30" s="649"/>
      <c r="G30" s="651"/>
      <c r="H30" s="651"/>
      <c r="I30" s="111" t="s">
        <v>227</v>
      </c>
      <c r="J30" s="92">
        <v>10</v>
      </c>
      <c r="K30" s="93">
        <v>25</v>
      </c>
      <c r="L30" s="621"/>
      <c r="M30" s="618"/>
      <c r="N30" s="461">
        <v>30</v>
      </c>
      <c r="O30" s="484" t="s">
        <v>611</v>
      </c>
      <c r="P30" s="488">
        <v>15</v>
      </c>
      <c r="Q30" s="488">
        <v>15</v>
      </c>
      <c r="R30" s="451">
        <v>0</v>
      </c>
      <c r="S30" s="460" t="s">
        <v>88</v>
      </c>
      <c r="T30" s="584"/>
      <c r="U30" s="584"/>
      <c r="V30" s="584"/>
      <c r="W30" s="584"/>
      <c r="X30" s="586"/>
      <c r="Y30" s="708"/>
      <c r="Z30" s="711"/>
      <c r="AA30" s="711"/>
      <c r="AB30" s="589"/>
      <c r="AC30" s="589"/>
      <c r="AD30" s="702"/>
      <c r="AE30" s="591"/>
      <c r="AF30" s="725"/>
      <c r="AG30" s="109"/>
      <c r="AH30" s="672"/>
    </row>
    <row r="31" spans="1:34" ht="39.75" customHeight="1" x14ac:dyDescent="0.25">
      <c r="A31" s="727"/>
      <c r="B31" s="729"/>
      <c r="C31" s="729"/>
      <c r="D31" s="620"/>
      <c r="E31" s="659"/>
      <c r="F31" s="649"/>
      <c r="G31" s="651"/>
      <c r="H31" s="651"/>
      <c r="I31" s="583" t="s">
        <v>228</v>
      </c>
      <c r="J31" s="622" t="s">
        <v>109</v>
      </c>
      <c r="K31" s="623" t="s">
        <v>109</v>
      </c>
      <c r="L31" s="624" t="s">
        <v>109</v>
      </c>
      <c r="M31" s="607" t="s">
        <v>301</v>
      </c>
      <c r="N31" s="430">
        <v>8</v>
      </c>
      <c r="O31" s="414" t="s">
        <v>704</v>
      </c>
      <c r="P31" s="419">
        <v>8</v>
      </c>
      <c r="Q31" s="419">
        <v>8</v>
      </c>
      <c r="R31" s="451">
        <v>0</v>
      </c>
      <c r="S31" s="452" t="s">
        <v>694</v>
      </c>
      <c r="T31" s="414"/>
      <c r="U31" s="414"/>
      <c r="V31" s="414"/>
      <c r="W31" s="415"/>
      <c r="X31" s="416"/>
      <c r="Y31" s="708"/>
      <c r="Z31" s="711"/>
      <c r="AA31" s="711"/>
      <c r="AB31" s="589"/>
      <c r="AC31" s="589"/>
      <c r="AD31" s="702"/>
      <c r="AE31" s="419"/>
      <c r="AF31" s="417"/>
      <c r="AG31" s="418"/>
      <c r="AH31" s="672"/>
    </row>
    <row r="32" spans="1:34" ht="33" customHeight="1" x14ac:dyDescent="0.25">
      <c r="A32" s="727"/>
      <c r="B32" s="729"/>
      <c r="C32" s="730"/>
      <c r="D32" s="621"/>
      <c r="E32" s="648"/>
      <c r="F32" s="591"/>
      <c r="G32" s="745"/>
      <c r="H32" s="745"/>
      <c r="I32" s="584"/>
      <c r="J32" s="591"/>
      <c r="K32" s="599"/>
      <c r="L32" s="621"/>
      <c r="M32" s="580"/>
      <c r="N32" s="243"/>
      <c r="O32" s="244"/>
      <c r="P32" s="211"/>
      <c r="Q32" s="211"/>
      <c r="R32" s="245"/>
      <c r="S32" s="246"/>
      <c r="T32" s="244"/>
      <c r="U32" s="244"/>
      <c r="V32" s="244"/>
      <c r="W32" s="209"/>
      <c r="X32" s="210"/>
      <c r="Y32" s="708"/>
      <c r="Z32" s="711"/>
      <c r="AA32" s="711"/>
      <c r="AB32" s="589"/>
      <c r="AC32" s="589"/>
      <c r="AD32" s="702"/>
      <c r="AE32" s="211"/>
      <c r="AF32" s="212"/>
      <c r="AG32" s="213"/>
      <c r="AH32" s="672"/>
    </row>
    <row r="33" spans="1:34" ht="15" customHeight="1" x14ac:dyDescent="0.25">
      <c r="A33" s="727"/>
      <c r="B33" s="729"/>
      <c r="C33" s="80" t="s">
        <v>52</v>
      </c>
      <c r="D33" s="170"/>
      <c r="E33" s="122">
        <v>52</v>
      </c>
      <c r="F33" s="122">
        <v>9</v>
      </c>
      <c r="G33" s="65">
        <v>0</v>
      </c>
      <c r="H33" s="128">
        <v>0</v>
      </c>
      <c r="I33" s="260"/>
      <c r="J33" s="168"/>
      <c r="K33" s="169"/>
      <c r="L33" s="170"/>
      <c r="M33" s="277"/>
      <c r="N33" s="170"/>
      <c r="O33" s="247"/>
      <c r="P33" s="168"/>
      <c r="Q33" s="168"/>
      <c r="R33" s="187"/>
      <c r="S33" s="188"/>
      <c r="T33" s="247"/>
      <c r="U33" s="247"/>
      <c r="V33" s="247"/>
      <c r="W33" s="214"/>
      <c r="X33" s="215"/>
      <c r="Y33" s="708"/>
      <c r="Z33" s="711"/>
      <c r="AA33" s="711"/>
      <c r="AB33" s="589"/>
      <c r="AC33" s="589"/>
      <c r="AD33" s="702"/>
      <c r="AE33" s="168"/>
      <c r="AF33" s="192"/>
      <c r="AG33" s="193"/>
      <c r="AH33" s="672"/>
    </row>
    <row r="34" spans="1:34" ht="107.25" customHeight="1" thickBot="1" x14ac:dyDescent="0.3">
      <c r="A34" s="727"/>
      <c r="B34" s="729"/>
      <c r="C34" s="732" t="s">
        <v>53</v>
      </c>
      <c r="D34" s="624">
        <v>106</v>
      </c>
      <c r="E34" s="658"/>
      <c r="F34" s="622">
        <v>16</v>
      </c>
      <c r="G34" s="650">
        <v>13</v>
      </c>
      <c r="H34" s="652">
        <v>29</v>
      </c>
      <c r="I34" s="611" t="s">
        <v>302</v>
      </c>
      <c r="J34" s="622" t="s">
        <v>105</v>
      </c>
      <c r="K34" s="623">
        <v>50</v>
      </c>
      <c r="L34" s="624">
        <v>35</v>
      </c>
      <c r="M34" s="607" t="s">
        <v>297</v>
      </c>
      <c r="N34" s="481">
        <v>29</v>
      </c>
      <c r="O34" s="561" t="s">
        <v>729</v>
      </c>
      <c r="P34" s="482" t="s">
        <v>730</v>
      </c>
      <c r="Q34" s="505">
        <v>15</v>
      </c>
      <c r="R34" s="456">
        <v>0</v>
      </c>
      <c r="S34" s="457" t="s">
        <v>88</v>
      </c>
      <c r="T34" s="296" t="s">
        <v>281</v>
      </c>
      <c r="U34" s="296" t="s">
        <v>282</v>
      </c>
      <c r="V34" s="296" t="s">
        <v>283</v>
      </c>
      <c r="W34" s="296" t="s">
        <v>150</v>
      </c>
      <c r="X34" s="297" t="s">
        <v>157</v>
      </c>
      <c r="Y34" s="709"/>
      <c r="Z34" s="712"/>
      <c r="AA34" s="712"/>
      <c r="AB34" s="570"/>
      <c r="AC34" s="570"/>
      <c r="AD34" s="572"/>
      <c r="AE34" s="65" t="s">
        <v>109</v>
      </c>
      <c r="AF34" s="147" t="s">
        <v>109</v>
      </c>
      <c r="AG34" s="107"/>
      <c r="AH34" s="672"/>
    </row>
    <row r="35" spans="1:34" ht="41.25" customHeight="1" thickBot="1" x14ac:dyDescent="0.3">
      <c r="A35" s="727"/>
      <c r="B35" s="729"/>
      <c r="C35" s="733"/>
      <c r="D35" s="621"/>
      <c r="E35" s="648"/>
      <c r="F35" s="591"/>
      <c r="G35" s="745"/>
      <c r="H35" s="746"/>
      <c r="I35" s="597"/>
      <c r="J35" s="591"/>
      <c r="K35" s="599"/>
      <c r="L35" s="621"/>
      <c r="M35" s="580"/>
      <c r="N35" s="248"/>
      <c r="O35" s="247"/>
      <c r="P35" s="216"/>
      <c r="Q35" s="216"/>
      <c r="R35" s="249"/>
      <c r="S35" s="250"/>
      <c r="T35" s="298"/>
      <c r="U35" s="298"/>
      <c r="V35" s="298"/>
      <c r="W35" s="298"/>
      <c r="X35" s="299"/>
      <c r="Y35" s="208"/>
      <c r="Z35" s="208"/>
      <c r="AA35" s="208"/>
      <c r="AB35" s="216"/>
      <c r="AC35" s="216"/>
      <c r="AD35" s="216"/>
      <c r="AE35" s="216"/>
      <c r="AF35" s="217"/>
      <c r="AG35" s="218"/>
      <c r="AH35" s="672"/>
    </row>
    <row r="36" spans="1:34" ht="37.5" customHeight="1" thickBot="1" x14ac:dyDescent="0.3">
      <c r="A36" s="731"/>
      <c r="B36" s="738"/>
      <c r="C36" s="82" t="s">
        <v>54</v>
      </c>
      <c r="D36" s="240"/>
      <c r="E36" s="173">
        <v>0</v>
      </c>
      <c r="F36" s="173">
        <v>0</v>
      </c>
      <c r="G36" s="173">
        <v>0</v>
      </c>
      <c r="H36" s="196">
        <v>0</v>
      </c>
      <c r="I36" s="96" t="s">
        <v>134</v>
      </c>
      <c r="J36" s="121">
        <v>13</v>
      </c>
      <c r="K36" s="129">
        <v>13</v>
      </c>
      <c r="L36" s="100">
        <v>1</v>
      </c>
      <c r="M36" s="280" t="s">
        <v>257</v>
      </c>
      <c r="N36" s="248"/>
      <c r="O36" s="194"/>
      <c r="P36" s="173"/>
      <c r="Q36" s="173"/>
      <c r="R36" s="241"/>
      <c r="S36" s="242"/>
      <c r="T36" s="298"/>
      <c r="U36" s="298"/>
      <c r="V36" s="298"/>
      <c r="W36" s="298"/>
      <c r="X36" s="299"/>
      <c r="Y36" s="208"/>
      <c r="Z36" s="208"/>
      <c r="AA36" s="208"/>
      <c r="AB36" s="173"/>
      <c r="AC36" s="173"/>
      <c r="AD36" s="173"/>
      <c r="AE36" s="173"/>
      <c r="AF36" s="199"/>
      <c r="AG36" s="200"/>
      <c r="AH36" s="672"/>
    </row>
    <row r="37" spans="1:34" ht="85.5" customHeight="1" thickBot="1" x14ac:dyDescent="0.3">
      <c r="A37" s="728">
        <v>8</v>
      </c>
      <c r="B37" s="728" t="s">
        <v>67</v>
      </c>
      <c r="C37" s="728" t="s">
        <v>51</v>
      </c>
      <c r="D37" s="59">
        <v>680</v>
      </c>
      <c r="E37" s="274"/>
      <c r="F37" s="61">
        <v>51</v>
      </c>
      <c r="G37" s="138">
        <v>0</v>
      </c>
      <c r="H37" s="140">
        <v>110</v>
      </c>
      <c r="I37" s="143" t="s">
        <v>305</v>
      </c>
      <c r="J37" s="61" t="s">
        <v>105</v>
      </c>
      <c r="K37" s="62">
        <v>210</v>
      </c>
      <c r="L37" s="627">
        <f>SUM(30+21+15)</f>
        <v>66</v>
      </c>
      <c r="M37" s="603" t="s">
        <v>141</v>
      </c>
      <c r="N37" s="491">
        <v>16</v>
      </c>
      <c r="O37" s="486" t="s">
        <v>142</v>
      </c>
      <c r="P37" s="506">
        <v>16</v>
      </c>
      <c r="Q37" s="507">
        <v>16</v>
      </c>
      <c r="R37" s="508">
        <v>0</v>
      </c>
      <c r="S37" s="509" t="s">
        <v>144</v>
      </c>
      <c r="T37" s="158" t="s">
        <v>146</v>
      </c>
      <c r="U37" s="158" t="s">
        <v>148</v>
      </c>
      <c r="V37" s="158" t="s">
        <v>149</v>
      </c>
      <c r="W37" s="158" t="s">
        <v>150</v>
      </c>
      <c r="X37" s="134" t="s">
        <v>157</v>
      </c>
      <c r="Y37" s="707">
        <v>2630900</v>
      </c>
      <c r="Z37" s="699">
        <v>2236265</v>
      </c>
      <c r="AA37" s="699">
        <f>Y37/100*15</f>
        <v>394635</v>
      </c>
      <c r="AB37" s="61" t="s">
        <v>109</v>
      </c>
      <c r="AC37" s="714">
        <v>0</v>
      </c>
      <c r="AD37" s="714">
        <v>0</v>
      </c>
      <c r="AE37" s="61" t="s">
        <v>109</v>
      </c>
      <c r="AF37" s="151" t="s">
        <v>109</v>
      </c>
      <c r="AG37" s="78" t="s">
        <v>153</v>
      </c>
      <c r="AH37" s="697">
        <f>SUM(Y37:Y50)</f>
        <v>2630900</v>
      </c>
    </row>
    <row r="38" spans="1:34" ht="66.75" customHeight="1" x14ac:dyDescent="0.25">
      <c r="A38" s="729"/>
      <c r="B38" s="729"/>
      <c r="C38" s="729"/>
      <c r="D38" s="251"/>
      <c r="E38" s="223"/>
      <c r="F38" s="223"/>
      <c r="G38" s="223"/>
      <c r="H38" s="220"/>
      <c r="I38" s="95" t="s">
        <v>184</v>
      </c>
      <c r="J38" s="133">
        <v>16</v>
      </c>
      <c r="K38" s="134">
        <v>18</v>
      </c>
      <c r="L38" s="628"/>
      <c r="M38" s="604"/>
      <c r="N38" s="491">
        <v>20</v>
      </c>
      <c r="O38" s="414" t="s">
        <v>143</v>
      </c>
      <c r="P38" s="510">
        <v>18</v>
      </c>
      <c r="Q38" s="510">
        <v>18</v>
      </c>
      <c r="R38" s="511">
        <v>0</v>
      </c>
      <c r="S38" s="512" t="s">
        <v>145</v>
      </c>
      <c r="T38" s="158" t="s">
        <v>147</v>
      </c>
      <c r="U38" s="158" t="s">
        <v>151</v>
      </c>
      <c r="V38" s="158" t="s">
        <v>152</v>
      </c>
      <c r="W38" s="73" t="s">
        <v>150</v>
      </c>
      <c r="X38" s="62" t="s">
        <v>157</v>
      </c>
      <c r="Y38" s="708"/>
      <c r="Z38" s="700"/>
      <c r="AA38" s="700"/>
      <c r="AB38" s="61" t="s">
        <v>109</v>
      </c>
      <c r="AC38" s="715"/>
      <c r="AD38" s="715"/>
      <c r="AE38" s="61" t="s">
        <v>109</v>
      </c>
      <c r="AF38" s="151" t="s">
        <v>109</v>
      </c>
      <c r="AG38" s="78" t="s">
        <v>153</v>
      </c>
      <c r="AH38" s="698"/>
    </row>
    <row r="39" spans="1:34" ht="38.25" x14ac:dyDescent="0.25">
      <c r="A39" s="729"/>
      <c r="B39" s="729"/>
      <c r="C39" s="729"/>
      <c r="D39" s="251"/>
      <c r="E39" s="223"/>
      <c r="F39" s="223"/>
      <c r="G39" s="223"/>
      <c r="H39" s="220"/>
      <c r="I39" s="95" t="s">
        <v>229</v>
      </c>
      <c r="J39" s="133">
        <v>30</v>
      </c>
      <c r="K39" s="134">
        <v>33</v>
      </c>
      <c r="L39" s="628"/>
      <c r="M39" s="605"/>
      <c r="N39" s="251"/>
      <c r="O39" s="219"/>
      <c r="P39" s="223"/>
      <c r="Q39" s="223"/>
      <c r="R39" s="252"/>
      <c r="S39" s="253"/>
      <c r="T39" s="219"/>
      <c r="U39" s="219"/>
      <c r="V39" s="219"/>
      <c r="W39" s="219"/>
      <c r="X39" s="220"/>
      <c r="Y39" s="708"/>
      <c r="Z39" s="700"/>
      <c r="AA39" s="700"/>
      <c r="AB39" s="223"/>
      <c r="AC39" s="715"/>
      <c r="AD39" s="715"/>
      <c r="AE39" s="223"/>
      <c r="AF39" s="224"/>
      <c r="AG39" s="225"/>
      <c r="AH39" s="698"/>
    </row>
    <row r="40" spans="1:34" ht="34.5" customHeight="1" x14ac:dyDescent="0.25">
      <c r="A40" s="729"/>
      <c r="B40" s="729"/>
      <c r="C40" s="729"/>
      <c r="D40" s="251"/>
      <c r="E40" s="223"/>
      <c r="F40" s="223"/>
      <c r="G40" s="223"/>
      <c r="H40" s="220"/>
      <c r="I40" s="95" t="s">
        <v>304</v>
      </c>
      <c r="J40" s="133" t="s">
        <v>109</v>
      </c>
      <c r="K40" s="133" t="s">
        <v>109</v>
      </c>
      <c r="L40" s="628"/>
      <c r="M40" s="605"/>
      <c r="N40" s="251"/>
      <c r="O40" s="219"/>
      <c r="P40" s="223"/>
      <c r="Q40" s="223"/>
      <c r="R40" s="252"/>
      <c r="S40" s="253"/>
      <c r="T40" s="219"/>
      <c r="U40" s="219"/>
      <c r="V40" s="219"/>
      <c r="W40" s="219"/>
      <c r="X40" s="220"/>
      <c r="Y40" s="708"/>
      <c r="Z40" s="700"/>
      <c r="AA40" s="700"/>
      <c r="AB40" s="223"/>
      <c r="AC40" s="715"/>
      <c r="AD40" s="715"/>
      <c r="AE40" s="223"/>
      <c r="AF40" s="224"/>
      <c r="AG40" s="225"/>
      <c r="AH40" s="698"/>
    </row>
    <row r="41" spans="1:34" ht="25.5" x14ac:dyDescent="0.25">
      <c r="A41" s="729"/>
      <c r="B41" s="729"/>
      <c r="C41" s="729"/>
      <c r="D41" s="251"/>
      <c r="E41" s="223"/>
      <c r="F41" s="223"/>
      <c r="G41" s="223"/>
      <c r="H41" s="220"/>
      <c r="I41" s="95" t="s">
        <v>303</v>
      </c>
      <c r="J41" s="133" t="s">
        <v>109</v>
      </c>
      <c r="K41" s="133" t="s">
        <v>109</v>
      </c>
      <c r="L41" s="628"/>
      <c r="M41" s="605"/>
      <c r="N41" s="251"/>
      <c r="O41" s="219"/>
      <c r="P41" s="223"/>
      <c r="Q41" s="223"/>
      <c r="R41" s="252"/>
      <c r="S41" s="253"/>
      <c r="T41" s="219"/>
      <c r="U41" s="219"/>
      <c r="V41" s="219"/>
      <c r="W41" s="219"/>
      <c r="X41" s="220"/>
      <c r="Y41" s="708"/>
      <c r="Z41" s="700"/>
      <c r="AA41" s="700"/>
      <c r="AB41" s="223"/>
      <c r="AC41" s="715"/>
      <c r="AD41" s="715"/>
      <c r="AE41" s="223"/>
      <c r="AF41" s="224"/>
      <c r="AG41" s="225"/>
      <c r="AH41" s="698"/>
    </row>
    <row r="42" spans="1:34" ht="25.5" x14ac:dyDescent="0.25">
      <c r="A42" s="729"/>
      <c r="B42" s="729"/>
      <c r="C42" s="729"/>
      <c r="D42" s="251"/>
      <c r="E42" s="223"/>
      <c r="F42" s="223"/>
      <c r="G42" s="223"/>
      <c r="H42" s="220"/>
      <c r="I42" s="95" t="s">
        <v>185</v>
      </c>
      <c r="J42" s="133" t="s">
        <v>109</v>
      </c>
      <c r="K42" s="133" t="s">
        <v>109</v>
      </c>
      <c r="L42" s="628"/>
      <c r="M42" s="605"/>
      <c r="N42" s="251"/>
      <c r="O42" s="219"/>
      <c r="P42" s="223"/>
      <c r="Q42" s="223"/>
      <c r="R42" s="252"/>
      <c r="S42" s="253"/>
      <c r="T42" s="219"/>
      <c r="U42" s="219"/>
      <c r="V42" s="219"/>
      <c r="W42" s="219"/>
      <c r="X42" s="220"/>
      <c r="Y42" s="708"/>
      <c r="Z42" s="700"/>
      <c r="AA42" s="700"/>
      <c r="AB42" s="223"/>
      <c r="AC42" s="715"/>
      <c r="AD42" s="715"/>
      <c r="AE42" s="223"/>
      <c r="AF42" s="224"/>
      <c r="AG42" s="225"/>
      <c r="AH42" s="698"/>
    </row>
    <row r="43" spans="1:34" ht="42" customHeight="1" x14ac:dyDescent="0.25">
      <c r="A43" s="729"/>
      <c r="B43" s="729"/>
      <c r="C43" s="730"/>
      <c r="D43" s="251"/>
      <c r="E43" s="223"/>
      <c r="F43" s="223"/>
      <c r="G43" s="223"/>
      <c r="H43" s="220"/>
      <c r="I43" s="95" t="s">
        <v>186</v>
      </c>
      <c r="J43" s="133" t="s">
        <v>109</v>
      </c>
      <c r="K43" s="133" t="s">
        <v>109</v>
      </c>
      <c r="L43" s="629"/>
      <c r="M43" s="606"/>
      <c r="N43" s="251"/>
      <c r="O43" s="219"/>
      <c r="P43" s="223"/>
      <c r="Q43" s="223"/>
      <c r="R43" s="252"/>
      <c r="S43" s="253"/>
      <c r="T43" s="219"/>
      <c r="U43" s="219"/>
      <c r="V43" s="219"/>
      <c r="W43" s="219"/>
      <c r="X43" s="220"/>
      <c r="Y43" s="708"/>
      <c r="Z43" s="700"/>
      <c r="AA43" s="700"/>
      <c r="AB43" s="223"/>
      <c r="AC43" s="715"/>
      <c r="AD43" s="715"/>
      <c r="AE43" s="223"/>
      <c r="AF43" s="224"/>
      <c r="AG43" s="225"/>
      <c r="AH43" s="698"/>
    </row>
    <row r="44" spans="1:34" ht="15.75" customHeight="1" thickBot="1" x14ac:dyDescent="0.3">
      <c r="A44" s="729"/>
      <c r="B44" s="729"/>
      <c r="C44" s="80" t="s">
        <v>52</v>
      </c>
      <c r="D44" s="254"/>
      <c r="E44" s="135">
        <v>33</v>
      </c>
      <c r="F44" s="266">
        <v>1</v>
      </c>
      <c r="G44" s="135">
        <v>0</v>
      </c>
      <c r="H44" s="136">
        <v>0</v>
      </c>
      <c r="I44" s="261"/>
      <c r="J44" s="228"/>
      <c r="K44" s="227"/>
      <c r="L44" s="254"/>
      <c r="M44" s="262" t="s">
        <v>118</v>
      </c>
      <c r="N44" s="254"/>
      <c r="O44" s="226"/>
      <c r="P44" s="228"/>
      <c r="Q44" s="228"/>
      <c r="R44" s="255"/>
      <c r="S44" s="256"/>
      <c r="T44" s="226"/>
      <c r="U44" s="226"/>
      <c r="V44" s="226"/>
      <c r="W44" s="226"/>
      <c r="X44" s="227"/>
      <c r="Y44" s="708"/>
      <c r="Z44" s="700"/>
      <c r="AA44" s="700"/>
      <c r="AB44" s="228"/>
      <c r="AC44" s="715"/>
      <c r="AD44" s="715"/>
      <c r="AE44" s="228"/>
      <c r="AF44" s="229"/>
      <c r="AG44" s="230"/>
      <c r="AH44" s="698"/>
    </row>
    <row r="45" spans="1:34" ht="51" customHeight="1" x14ac:dyDescent="0.25">
      <c r="A45" s="729"/>
      <c r="B45" s="729"/>
      <c r="C45" s="732" t="s">
        <v>53</v>
      </c>
      <c r="D45" s="624">
        <v>380</v>
      </c>
      <c r="E45" s="658"/>
      <c r="F45" s="622">
        <v>79</v>
      </c>
      <c r="G45" s="650">
        <v>0</v>
      </c>
      <c r="H45" s="652">
        <v>101</v>
      </c>
      <c r="I45" s="143" t="s">
        <v>163</v>
      </c>
      <c r="J45" s="65" t="s">
        <v>105</v>
      </c>
      <c r="K45" s="127">
        <v>120</v>
      </c>
      <c r="L45" s="609">
        <v>79</v>
      </c>
      <c r="M45" s="607" t="s">
        <v>297</v>
      </c>
      <c r="N45" s="170"/>
      <c r="O45" s="171"/>
      <c r="P45" s="168"/>
      <c r="Q45" s="257"/>
      <c r="R45" s="187"/>
      <c r="S45" s="188"/>
      <c r="T45" s="171"/>
      <c r="U45" s="171"/>
      <c r="V45" s="171"/>
      <c r="W45" s="189"/>
      <c r="X45" s="169"/>
      <c r="Y45" s="708"/>
      <c r="Z45" s="700"/>
      <c r="AA45" s="700"/>
      <c r="AB45" s="168"/>
      <c r="AC45" s="715"/>
      <c r="AD45" s="715"/>
      <c r="AE45" s="168"/>
      <c r="AF45" s="192"/>
      <c r="AG45" s="193"/>
      <c r="AH45" s="698"/>
    </row>
    <row r="46" spans="1:34" ht="36.75" customHeight="1" x14ac:dyDescent="0.25">
      <c r="A46" s="729"/>
      <c r="B46" s="729"/>
      <c r="C46" s="727"/>
      <c r="D46" s="620"/>
      <c r="E46" s="659"/>
      <c r="F46" s="649"/>
      <c r="G46" s="651"/>
      <c r="H46" s="653"/>
      <c r="I46" s="95" t="s">
        <v>187</v>
      </c>
      <c r="J46" s="113" t="s">
        <v>140</v>
      </c>
      <c r="K46" s="133" t="s">
        <v>109</v>
      </c>
      <c r="L46" s="610"/>
      <c r="M46" s="608"/>
      <c r="N46" s="248"/>
      <c r="O46" s="247"/>
      <c r="P46" s="216"/>
      <c r="Q46" s="216"/>
      <c r="R46" s="249"/>
      <c r="S46" s="250"/>
      <c r="T46" s="247"/>
      <c r="U46" s="247"/>
      <c r="V46" s="247"/>
      <c r="W46" s="214"/>
      <c r="X46" s="215"/>
      <c r="Y46" s="708"/>
      <c r="Z46" s="700"/>
      <c r="AA46" s="700"/>
      <c r="AB46" s="216"/>
      <c r="AC46" s="715"/>
      <c r="AD46" s="715"/>
      <c r="AE46" s="216"/>
      <c r="AF46" s="217"/>
      <c r="AG46" s="218"/>
      <c r="AH46" s="698"/>
    </row>
    <row r="47" spans="1:34" ht="39" customHeight="1" x14ac:dyDescent="0.25">
      <c r="A47" s="729"/>
      <c r="B47" s="729"/>
      <c r="C47" s="727"/>
      <c r="D47" s="620"/>
      <c r="E47" s="659"/>
      <c r="F47" s="649"/>
      <c r="G47" s="651"/>
      <c r="H47" s="653"/>
      <c r="I47" s="95" t="s">
        <v>186</v>
      </c>
      <c r="J47" s="113" t="s">
        <v>105</v>
      </c>
      <c r="K47" s="137">
        <v>200</v>
      </c>
      <c r="L47" s="610"/>
      <c r="M47" s="608"/>
      <c r="N47" s="248"/>
      <c r="O47" s="247"/>
      <c r="P47" s="216"/>
      <c r="Q47" s="216"/>
      <c r="R47" s="249"/>
      <c r="S47" s="250"/>
      <c r="T47" s="247"/>
      <c r="U47" s="247"/>
      <c r="V47" s="247"/>
      <c r="W47" s="214"/>
      <c r="X47" s="215"/>
      <c r="Y47" s="708"/>
      <c r="Z47" s="700"/>
      <c r="AA47" s="700"/>
      <c r="AB47" s="216"/>
      <c r="AC47" s="715"/>
      <c r="AD47" s="715"/>
      <c r="AE47" s="216"/>
      <c r="AF47" s="217"/>
      <c r="AG47" s="218"/>
      <c r="AH47" s="698"/>
    </row>
    <row r="48" spans="1:34" ht="33.75" customHeight="1" x14ac:dyDescent="0.25">
      <c r="A48" s="729"/>
      <c r="B48" s="729"/>
      <c r="C48" s="727"/>
      <c r="D48" s="620"/>
      <c r="E48" s="659"/>
      <c r="F48" s="649"/>
      <c r="G48" s="651"/>
      <c r="H48" s="653"/>
      <c r="I48" s="95" t="s">
        <v>188</v>
      </c>
      <c r="J48" s="300" t="s">
        <v>109</v>
      </c>
      <c r="K48" s="300" t="s">
        <v>109</v>
      </c>
      <c r="L48" s="610"/>
      <c r="M48" s="608"/>
      <c r="N48" s="248"/>
      <c r="O48" s="247"/>
      <c r="P48" s="216"/>
      <c r="Q48" s="216"/>
      <c r="R48" s="249"/>
      <c r="S48" s="250"/>
      <c r="T48" s="247"/>
      <c r="U48" s="247"/>
      <c r="V48" s="247"/>
      <c r="W48" s="214"/>
      <c r="X48" s="215"/>
      <c r="Y48" s="708"/>
      <c r="Z48" s="700"/>
      <c r="AA48" s="700"/>
      <c r="AB48" s="216"/>
      <c r="AC48" s="715"/>
      <c r="AD48" s="715"/>
      <c r="AE48" s="216"/>
      <c r="AF48" s="217"/>
      <c r="AG48" s="218"/>
      <c r="AH48" s="698"/>
    </row>
    <row r="49" spans="1:34" ht="219.75" customHeight="1" thickBot="1" x14ac:dyDescent="0.3">
      <c r="A49" s="729"/>
      <c r="B49" s="729"/>
      <c r="C49" s="739" t="s">
        <v>54</v>
      </c>
      <c r="D49" s="654"/>
      <c r="E49" s="622">
        <v>86</v>
      </c>
      <c r="F49" s="650">
        <v>74</v>
      </c>
      <c r="G49" s="622">
        <v>0</v>
      </c>
      <c r="H49" s="623">
        <v>0</v>
      </c>
      <c r="I49" s="611" t="s">
        <v>134</v>
      </c>
      <c r="J49" s="612">
        <v>179</v>
      </c>
      <c r="K49" s="633">
        <v>179</v>
      </c>
      <c r="L49" s="625">
        <f>SUM(11+18)</f>
        <v>29</v>
      </c>
      <c r="M49" s="614" t="s">
        <v>257</v>
      </c>
      <c r="N49" s="492">
        <v>0</v>
      </c>
      <c r="O49" s="493" t="s">
        <v>154</v>
      </c>
      <c r="P49" s="494">
        <v>8</v>
      </c>
      <c r="Q49" s="494">
        <v>8</v>
      </c>
      <c r="R49" s="495">
        <v>0</v>
      </c>
      <c r="S49" s="496" t="s">
        <v>718</v>
      </c>
      <c r="T49" s="380" t="s">
        <v>452</v>
      </c>
      <c r="U49" s="157" t="s">
        <v>105</v>
      </c>
      <c r="V49" s="157" t="s">
        <v>154</v>
      </c>
      <c r="W49" s="115" t="s">
        <v>156</v>
      </c>
      <c r="X49" s="141" t="s">
        <v>157</v>
      </c>
      <c r="Y49" s="708"/>
      <c r="Z49" s="700"/>
      <c r="AA49" s="700"/>
      <c r="AB49" s="113" t="s">
        <v>109</v>
      </c>
      <c r="AC49" s="715"/>
      <c r="AD49" s="715"/>
      <c r="AE49" s="113" t="s">
        <v>109</v>
      </c>
      <c r="AF49" s="150"/>
      <c r="AG49" s="294" t="s">
        <v>206</v>
      </c>
      <c r="AH49" s="698"/>
    </row>
    <row r="50" spans="1:34" ht="64.5" thickBot="1" x14ac:dyDescent="0.3">
      <c r="A50" s="729"/>
      <c r="B50" s="729"/>
      <c r="C50" s="740"/>
      <c r="D50" s="656"/>
      <c r="E50" s="657"/>
      <c r="F50" s="748"/>
      <c r="G50" s="657"/>
      <c r="H50" s="747"/>
      <c r="I50" s="597"/>
      <c r="J50" s="613"/>
      <c r="K50" s="634"/>
      <c r="L50" s="626"/>
      <c r="M50" s="615"/>
      <c r="N50" s="497">
        <v>0</v>
      </c>
      <c r="O50" s="498" t="s">
        <v>132</v>
      </c>
      <c r="P50" s="499">
        <v>12</v>
      </c>
      <c r="Q50" s="500">
        <v>12</v>
      </c>
      <c r="R50" s="501">
        <v>0</v>
      </c>
      <c r="S50" s="502" t="s">
        <v>96</v>
      </c>
      <c r="T50" s="111" t="s">
        <v>155</v>
      </c>
      <c r="U50" s="292" t="s">
        <v>276</v>
      </c>
      <c r="V50" s="111" t="s">
        <v>132</v>
      </c>
      <c r="W50" s="111" t="s">
        <v>150</v>
      </c>
      <c r="X50" s="142" t="s">
        <v>157</v>
      </c>
      <c r="Y50" s="709"/>
      <c r="Z50" s="701"/>
      <c r="AA50" s="701"/>
      <c r="AB50" s="119" t="s">
        <v>109</v>
      </c>
      <c r="AC50" s="716"/>
      <c r="AD50" s="716"/>
      <c r="AE50" s="119" t="s">
        <v>109</v>
      </c>
      <c r="AF50" s="152"/>
      <c r="AG50" s="286" t="s">
        <v>280</v>
      </c>
      <c r="AH50" s="698"/>
    </row>
    <row r="51" spans="1:34" ht="84.75" customHeight="1" x14ac:dyDescent="0.25">
      <c r="A51" s="84">
        <v>9</v>
      </c>
      <c r="B51" s="728" t="s">
        <v>76</v>
      </c>
      <c r="C51" s="79" t="s">
        <v>51</v>
      </c>
      <c r="D51" s="77">
        <v>0</v>
      </c>
      <c r="E51" s="172"/>
      <c r="F51" s="71">
        <v>0</v>
      </c>
      <c r="G51" s="71">
        <v>0</v>
      </c>
      <c r="H51" s="72">
        <v>0</v>
      </c>
      <c r="I51" s="95" t="s">
        <v>307</v>
      </c>
      <c r="J51" s="71" t="s">
        <v>105</v>
      </c>
      <c r="K51" s="72" t="s">
        <v>109</v>
      </c>
      <c r="L51" s="101">
        <v>0</v>
      </c>
      <c r="M51" s="290" t="s">
        <v>306</v>
      </c>
      <c r="N51" s="243"/>
      <c r="O51" s="244"/>
      <c r="P51" s="211"/>
      <c r="Q51" s="211"/>
      <c r="R51" s="245"/>
      <c r="S51" s="246"/>
      <c r="T51" s="244"/>
      <c r="U51" s="244"/>
      <c r="V51" s="244"/>
      <c r="W51" s="209"/>
      <c r="X51" s="210"/>
      <c r="Y51" s="183"/>
      <c r="Z51" s="184"/>
      <c r="AA51" s="184"/>
      <c r="AB51" s="211"/>
      <c r="AC51" s="211"/>
      <c r="AD51" s="211"/>
      <c r="AE51" s="211"/>
      <c r="AF51" s="185"/>
      <c r="AG51" s="186"/>
      <c r="AH51" s="673"/>
    </row>
    <row r="52" spans="1:34" ht="15" customHeight="1" x14ac:dyDescent="0.25">
      <c r="A52" s="66"/>
      <c r="B52" s="729"/>
      <c r="C52" s="80" t="s">
        <v>52</v>
      </c>
      <c r="D52" s="170"/>
      <c r="E52" s="168">
        <v>0</v>
      </c>
      <c r="F52" s="168">
        <v>0</v>
      </c>
      <c r="G52" s="168">
        <v>0</v>
      </c>
      <c r="H52" s="169">
        <v>0</v>
      </c>
      <c r="I52" s="258"/>
      <c r="J52" s="168"/>
      <c r="K52" s="169"/>
      <c r="L52" s="170"/>
      <c r="M52" s="277"/>
      <c r="N52" s="170"/>
      <c r="O52" s="171"/>
      <c r="P52" s="168"/>
      <c r="Q52" s="168"/>
      <c r="R52" s="187"/>
      <c r="S52" s="188"/>
      <c r="T52" s="171"/>
      <c r="U52" s="171"/>
      <c r="V52" s="171"/>
      <c r="W52" s="189"/>
      <c r="X52" s="169"/>
      <c r="Y52" s="190"/>
      <c r="Z52" s="191"/>
      <c r="AA52" s="191"/>
      <c r="AB52" s="168"/>
      <c r="AC52" s="168"/>
      <c r="AD52" s="168"/>
      <c r="AE52" s="168"/>
      <c r="AF52" s="192"/>
      <c r="AG52" s="193"/>
      <c r="AH52" s="673"/>
    </row>
    <row r="53" spans="1:34" ht="30" customHeight="1" x14ac:dyDescent="0.25">
      <c r="A53" s="66"/>
      <c r="B53" s="729"/>
      <c r="C53" s="81" t="s">
        <v>53</v>
      </c>
      <c r="D53" s="60">
        <v>2</v>
      </c>
      <c r="E53" s="168"/>
      <c r="F53" s="65">
        <v>2</v>
      </c>
      <c r="G53" s="65">
        <v>0</v>
      </c>
      <c r="H53" s="128">
        <v>6</v>
      </c>
      <c r="I53" s="95" t="s">
        <v>164</v>
      </c>
      <c r="J53" s="65" t="s">
        <v>105</v>
      </c>
      <c r="K53" s="128" t="s">
        <v>109</v>
      </c>
      <c r="L53" s="99">
        <v>2</v>
      </c>
      <c r="M53" s="285" t="s">
        <v>257</v>
      </c>
      <c r="N53" s="170"/>
      <c r="O53" s="171"/>
      <c r="P53" s="168"/>
      <c r="Q53" s="168"/>
      <c r="R53" s="187"/>
      <c r="S53" s="188"/>
      <c r="T53" s="171"/>
      <c r="U53" s="171"/>
      <c r="V53" s="171"/>
      <c r="W53" s="189"/>
      <c r="X53" s="169"/>
      <c r="Y53" s="190"/>
      <c r="Z53" s="191"/>
      <c r="AA53" s="191"/>
      <c r="AB53" s="168"/>
      <c r="AC53" s="168"/>
      <c r="AD53" s="168"/>
      <c r="AE53" s="168"/>
      <c r="AF53" s="192"/>
      <c r="AG53" s="193"/>
      <c r="AH53" s="673"/>
    </row>
    <row r="54" spans="1:34" ht="33" customHeight="1" thickBot="1" x14ac:dyDescent="0.3">
      <c r="A54" s="85"/>
      <c r="B54" s="738"/>
      <c r="C54" s="82" t="s">
        <v>54</v>
      </c>
      <c r="D54" s="240"/>
      <c r="E54" s="173">
        <v>0</v>
      </c>
      <c r="F54" s="173">
        <v>0</v>
      </c>
      <c r="G54" s="173">
        <v>0</v>
      </c>
      <c r="H54" s="196">
        <v>0</v>
      </c>
      <c r="I54" s="96" t="s">
        <v>308</v>
      </c>
      <c r="J54" s="121">
        <v>0</v>
      </c>
      <c r="K54" s="129">
        <v>0</v>
      </c>
      <c r="L54" s="100">
        <v>0</v>
      </c>
      <c r="M54" s="286" t="s">
        <v>257</v>
      </c>
      <c r="N54" s="240"/>
      <c r="O54" s="194"/>
      <c r="P54" s="173"/>
      <c r="Q54" s="173"/>
      <c r="R54" s="241"/>
      <c r="S54" s="242"/>
      <c r="T54" s="194"/>
      <c r="U54" s="194"/>
      <c r="V54" s="194"/>
      <c r="W54" s="195"/>
      <c r="X54" s="196"/>
      <c r="Y54" s="197"/>
      <c r="Z54" s="198"/>
      <c r="AA54" s="198"/>
      <c r="AB54" s="173"/>
      <c r="AC54" s="173"/>
      <c r="AD54" s="173"/>
      <c r="AE54" s="173"/>
      <c r="AF54" s="199"/>
      <c r="AG54" s="200"/>
      <c r="AH54" s="673"/>
    </row>
    <row r="55" spans="1:34" ht="38.25" x14ac:dyDescent="0.25">
      <c r="A55" s="84">
        <v>10</v>
      </c>
      <c r="B55" s="728" t="s">
        <v>77</v>
      </c>
      <c r="C55" s="79" t="s">
        <v>51</v>
      </c>
      <c r="D55" s="77">
        <v>23</v>
      </c>
      <c r="E55" s="172"/>
      <c r="F55" s="71">
        <v>0</v>
      </c>
      <c r="G55" s="71">
        <v>0</v>
      </c>
      <c r="H55" s="72">
        <v>0</v>
      </c>
      <c r="I55" s="94" t="s">
        <v>165</v>
      </c>
      <c r="J55" s="71" t="s">
        <v>105</v>
      </c>
      <c r="K55" s="72" t="s">
        <v>109</v>
      </c>
      <c r="L55" s="101"/>
      <c r="M55" s="290" t="s">
        <v>257</v>
      </c>
      <c r="N55" s="239"/>
      <c r="O55" s="178"/>
      <c r="P55" s="172"/>
      <c r="Q55" s="172"/>
      <c r="R55" s="179"/>
      <c r="S55" s="180"/>
      <c r="T55" s="178"/>
      <c r="U55" s="178"/>
      <c r="V55" s="178"/>
      <c r="W55" s="181"/>
      <c r="X55" s="182"/>
      <c r="Y55" s="183"/>
      <c r="Z55" s="184"/>
      <c r="AA55" s="184"/>
      <c r="AB55" s="172"/>
      <c r="AC55" s="172"/>
      <c r="AD55" s="172"/>
      <c r="AE55" s="172"/>
      <c r="AF55" s="185"/>
      <c r="AG55" s="186"/>
      <c r="AH55" s="673"/>
    </row>
    <row r="56" spans="1:34" ht="15.75" customHeight="1" thickBot="1" x14ac:dyDescent="0.3">
      <c r="A56" s="66"/>
      <c r="B56" s="729"/>
      <c r="C56" s="80" t="s">
        <v>52</v>
      </c>
      <c r="D56" s="170"/>
      <c r="E56" s="168">
        <v>0</v>
      </c>
      <c r="F56" s="168">
        <v>0</v>
      </c>
      <c r="G56" s="168">
        <v>0</v>
      </c>
      <c r="H56" s="169">
        <v>0</v>
      </c>
      <c r="I56" s="258"/>
      <c r="J56" s="168"/>
      <c r="K56" s="169"/>
      <c r="L56" s="170"/>
      <c r="M56" s="277"/>
      <c r="N56" s="170"/>
      <c r="O56" s="171"/>
      <c r="P56" s="168"/>
      <c r="Q56" s="168"/>
      <c r="R56" s="187"/>
      <c r="S56" s="188"/>
      <c r="T56" s="171"/>
      <c r="U56" s="171"/>
      <c r="V56" s="171"/>
      <c r="W56" s="189"/>
      <c r="X56" s="169"/>
      <c r="Y56" s="190"/>
      <c r="Z56" s="191"/>
      <c r="AA56" s="191"/>
      <c r="AB56" s="168"/>
      <c r="AC56" s="168"/>
      <c r="AD56" s="168"/>
      <c r="AE56" s="168"/>
      <c r="AF56" s="192"/>
      <c r="AG56" s="193"/>
      <c r="AH56" s="673"/>
    </row>
    <row r="57" spans="1:34" ht="38.25" x14ac:dyDescent="0.25">
      <c r="A57" s="66"/>
      <c r="B57" s="729"/>
      <c r="C57" s="81" t="s">
        <v>53</v>
      </c>
      <c r="D57" s="60">
        <v>9</v>
      </c>
      <c r="E57" s="168"/>
      <c r="F57" s="65">
        <v>0</v>
      </c>
      <c r="G57" s="65">
        <v>0</v>
      </c>
      <c r="H57" s="128">
        <v>0</v>
      </c>
      <c r="I57" s="94" t="s">
        <v>166</v>
      </c>
      <c r="J57" s="65" t="s">
        <v>105</v>
      </c>
      <c r="K57" s="128" t="s">
        <v>109</v>
      </c>
      <c r="L57" s="99">
        <v>0</v>
      </c>
      <c r="M57" s="285" t="s">
        <v>257</v>
      </c>
      <c r="N57" s="170"/>
      <c r="O57" s="171"/>
      <c r="P57" s="168"/>
      <c r="Q57" s="168"/>
      <c r="R57" s="187"/>
      <c r="S57" s="188"/>
      <c r="T57" s="171"/>
      <c r="U57" s="171"/>
      <c r="V57" s="171"/>
      <c r="W57" s="189"/>
      <c r="X57" s="169"/>
      <c r="Y57" s="190"/>
      <c r="Z57" s="191"/>
      <c r="AA57" s="191"/>
      <c r="AB57" s="168"/>
      <c r="AC57" s="168"/>
      <c r="AD57" s="168"/>
      <c r="AE57" s="168"/>
      <c r="AF57" s="192"/>
      <c r="AG57" s="193"/>
      <c r="AH57" s="673"/>
    </row>
    <row r="58" spans="1:34" ht="41.25" customHeight="1" thickBot="1" x14ac:dyDescent="0.3">
      <c r="A58" s="85"/>
      <c r="B58" s="738"/>
      <c r="C58" s="82" t="s">
        <v>54</v>
      </c>
      <c r="D58" s="240"/>
      <c r="E58" s="173">
        <v>0</v>
      </c>
      <c r="F58" s="173">
        <v>0</v>
      </c>
      <c r="G58" s="173">
        <v>0</v>
      </c>
      <c r="H58" s="196">
        <v>0</v>
      </c>
      <c r="I58" s="96" t="s">
        <v>308</v>
      </c>
      <c r="J58" s="121">
        <v>7</v>
      </c>
      <c r="K58" s="129">
        <v>7</v>
      </c>
      <c r="L58" s="100">
        <v>0</v>
      </c>
      <c r="M58" s="286" t="s">
        <v>257</v>
      </c>
      <c r="N58" s="240"/>
      <c r="O58" s="194"/>
      <c r="P58" s="173"/>
      <c r="Q58" s="173"/>
      <c r="R58" s="241"/>
      <c r="S58" s="242"/>
      <c r="T58" s="194"/>
      <c r="U58" s="194"/>
      <c r="V58" s="194"/>
      <c r="W58" s="195"/>
      <c r="X58" s="196"/>
      <c r="Y58" s="197"/>
      <c r="Z58" s="198"/>
      <c r="AA58" s="198"/>
      <c r="AB58" s="173"/>
      <c r="AC58" s="173"/>
      <c r="AD58" s="173"/>
      <c r="AE58" s="173"/>
      <c r="AF58" s="199"/>
      <c r="AG58" s="200"/>
      <c r="AH58" s="673"/>
    </row>
    <row r="59" spans="1:34" ht="64.5" customHeight="1" x14ac:dyDescent="0.25">
      <c r="A59" s="726">
        <v>11</v>
      </c>
      <c r="B59" s="728" t="s">
        <v>78</v>
      </c>
      <c r="C59" s="728" t="s">
        <v>51</v>
      </c>
      <c r="D59" s="619">
        <v>17</v>
      </c>
      <c r="E59" s="647"/>
      <c r="F59" s="590">
        <v>0</v>
      </c>
      <c r="G59" s="590">
        <v>0</v>
      </c>
      <c r="H59" s="598">
        <v>0</v>
      </c>
      <c r="I59" s="94" t="s">
        <v>167</v>
      </c>
      <c r="J59" s="71" t="s">
        <v>105</v>
      </c>
      <c r="K59" s="72">
        <v>3</v>
      </c>
      <c r="L59" s="635">
        <v>0</v>
      </c>
      <c r="M59" s="637" t="s">
        <v>257</v>
      </c>
      <c r="N59" s="239"/>
      <c r="O59" s="178"/>
      <c r="P59" s="172"/>
      <c r="Q59" s="172"/>
      <c r="R59" s="179"/>
      <c r="S59" s="180"/>
      <c r="T59" s="178"/>
      <c r="U59" s="178"/>
      <c r="V59" s="178"/>
      <c r="W59" s="181"/>
      <c r="X59" s="182"/>
      <c r="Y59" s="183"/>
      <c r="Z59" s="184"/>
      <c r="AA59" s="184"/>
      <c r="AB59" s="172"/>
      <c r="AC59" s="172"/>
      <c r="AD59" s="172"/>
      <c r="AE59" s="172"/>
      <c r="AF59" s="185"/>
      <c r="AG59" s="186"/>
      <c r="AH59" s="673"/>
    </row>
    <row r="60" spans="1:34" ht="38.25" x14ac:dyDescent="0.25">
      <c r="A60" s="727"/>
      <c r="B60" s="729"/>
      <c r="C60" s="730"/>
      <c r="D60" s="621"/>
      <c r="E60" s="648"/>
      <c r="F60" s="591"/>
      <c r="G60" s="591"/>
      <c r="H60" s="599"/>
      <c r="I60" s="95" t="s">
        <v>189</v>
      </c>
      <c r="J60" s="92" t="s">
        <v>105</v>
      </c>
      <c r="K60" s="93" t="s">
        <v>109</v>
      </c>
      <c r="L60" s="636"/>
      <c r="M60" s="632"/>
      <c r="N60" s="243"/>
      <c r="O60" s="244"/>
      <c r="P60" s="211"/>
      <c r="Q60" s="211"/>
      <c r="R60" s="245"/>
      <c r="S60" s="246"/>
      <c r="T60" s="244"/>
      <c r="U60" s="244"/>
      <c r="V60" s="244"/>
      <c r="W60" s="209"/>
      <c r="X60" s="210"/>
      <c r="Y60" s="233"/>
      <c r="Z60" s="234"/>
      <c r="AA60" s="234"/>
      <c r="AB60" s="211"/>
      <c r="AC60" s="211"/>
      <c r="AD60" s="211"/>
      <c r="AE60" s="211"/>
      <c r="AF60" s="212"/>
      <c r="AG60" s="213"/>
      <c r="AH60" s="673"/>
    </row>
    <row r="61" spans="1:34" ht="15.75" customHeight="1" thickBot="1" x14ac:dyDescent="0.3">
      <c r="A61" s="727"/>
      <c r="B61" s="729"/>
      <c r="C61" s="80" t="s">
        <v>52</v>
      </c>
      <c r="D61" s="170"/>
      <c r="E61" s="65" t="s">
        <v>109</v>
      </c>
      <c r="F61" s="168">
        <v>0</v>
      </c>
      <c r="G61" s="168">
        <v>0</v>
      </c>
      <c r="H61" s="169">
        <v>0</v>
      </c>
      <c r="I61" s="258"/>
      <c r="J61" s="168"/>
      <c r="K61" s="169"/>
      <c r="L61" s="170"/>
      <c r="M61" s="277"/>
      <c r="N61" s="170"/>
      <c r="O61" s="171"/>
      <c r="P61" s="168"/>
      <c r="Q61" s="168"/>
      <c r="R61" s="187"/>
      <c r="S61" s="188"/>
      <c r="T61" s="171"/>
      <c r="U61" s="171"/>
      <c r="V61" s="171"/>
      <c r="W61" s="189"/>
      <c r="X61" s="169"/>
      <c r="Y61" s="190"/>
      <c r="Z61" s="191"/>
      <c r="AA61" s="191"/>
      <c r="AB61" s="168"/>
      <c r="AC61" s="168"/>
      <c r="AD61" s="168"/>
      <c r="AE61" s="168"/>
      <c r="AF61" s="192"/>
      <c r="AG61" s="193"/>
      <c r="AH61" s="673"/>
    </row>
    <row r="62" spans="1:34" ht="38.25" x14ac:dyDescent="0.25">
      <c r="A62" s="727"/>
      <c r="B62" s="729"/>
      <c r="C62" s="81" t="s">
        <v>53</v>
      </c>
      <c r="D62" s="60">
        <v>7</v>
      </c>
      <c r="E62" s="168"/>
      <c r="F62" s="65">
        <v>1</v>
      </c>
      <c r="G62" s="65">
        <v>0</v>
      </c>
      <c r="H62" s="128">
        <v>1</v>
      </c>
      <c r="I62" s="94" t="s">
        <v>168</v>
      </c>
      <c r="J62" s="65" t="s">
        <v>105</v>
      </c>
      <c r="K62" s="128">
        <v>2</v>
      </c>
      <c r="L62" s="99">
        <v>1</v>
      </c>
      <c r="M62" s="285" t="s">
        <v>257</v>
      </c>
      <c r="N62" s="170"/>
      <c r="O62" s="171"/>
      <c r="P62" s="168"/>
      <c r="Q62" s="168"/>
      <c r="R62" s="187"/>
      <c r="S62" s="188"/>
      <c r="T62" s="171"/>
      <c r="U62" s="171"/>
      <c r="V62" s="171"/>
      <c r="W62" s="189"/>
      <c r="X62" s="169"/>
      <c r="Y62" s="190"/>
      <c r="Z62" s="191"/>
      <c r="AA62" s="191"/>
      <c r="AB62" s="168"/>
      <c r="AC62" s="168"/>
      <c r="AD62" s="168"/>
      <c r="AE62" s="168"/>
      <c r="AF62" s="192"/>
      <c r="AG62" s="193"/>
      <c r="AH62" s="673"/>
    </row>
    <row r="63" spans="1:34" ht="33" customHeight="1" thickBot="1" x14ac:dyDescent="0.3">
      <c r="A63" s="731"/>
      <c r="B63" s="738"/>
      <c r="C63" s="82" t="s">
        <v>54</v>
      </c>
      <c r="D63" s="240"/>
      <c r="E63" s="173">
        <v>0</v>
      </c>
      <c r="F63" s="173">
        <v>0</v>
      </c>
      <c r="G63" s="173">
        <v>0</v>
      </c>
      <c r="H63" s="196">
        <v>0</v>
      </c>
      <c r="I63" s="96" t="s">
        <v>134</v>
      </c>
      <c r="J63" s="121">
        <v>5</v>
      </c>
      <c r="K63" s="129">
        <v>5</v>
      </c>
      <c r="L63" s="100">
        <v>0</v>
      </c>
      <c r="M63" s="286" t="s">
        <v>257</v>
      </c>
      <c r="N63" s="248"/>
      <c r="O63" s="194"/>
      <c r="P63" s="173"/>
      <c r="Q63" s="173"/>
      <c r="R63" s="241"/>
      <c r="S63" s="242"/>
      <c r="T63" s="194"/>
      <c r="U63" s="194"/>
      <c r="V63" s="194"/>
      <c r="W63" s="195"/>
      <c r="X63" s="196"/>
      <c r="Y63" s="197"/>
      <c r="Z63" s="198"/>
      <c r="AA63" s="198"/>
      <c r="AB63" s="173"/>
      <c r="AC63" s="173"/>
      <c r="AD63" s="173"/>
      <c r="AE63" s="173"/>
      <c r="AF63" s="199"/>
      <c r="AG63" s="200"/>
      <c r="AH63" s="673"/>
    </row>
    <row r="64" spans="1:34" ht="64.5" customHeight="1" thickBot="1" x14ac:dyDescent="0.3">
      <c r="A64" s="726">
        <v>12</v>
      </c>
      <c r="B64" s="728" t="s">
        <v>79</v>
      </c>
      <c r="C64" s="728" t="s">
        <v>51</v>
      </c>
      <c r="D64" s="759">
        <v>120</v>
      </c>
      <c r="E64" s="762"/>
      <c r="F64" s="661">
        <v>6</v>
      </c>
      <c r="G64" s="664">
        <v>12</v>
      </c>
      <c r="H64" s="667">
        <v>34</v>
      </c>
      <c r="I64" s="94" t="s">
        <v>169</v>
      </c>
      <c r="J64" s="71" t="s">
        <v>105</v>
      </c>
      <c r="K64" s="72">
        <v>15</v>
      </c>
      <c r="L64" s="635">
        <f>SUM(4+6+4)</f>
        <v>14</v>
      </c>
      <c r="M64" s="616" t="s">
        <v>310</v>
      </c>
      <c r="N64" s="491">
        <v>17</v>
      </c>
      <c r="O64" s="431" t="s">
        <v>203</v>
      </c>
      <c r="P64" s="435">
        <v>10</v>
      </c>
      <c r="Q64" s="435">
        <v>10</v>
      </c>
      <c r="R64" s="459">
        <v>0</v>
      </c>
      <c r="S64" s="487" t="s">
        <v>696</v>
      </c>
      <c r="T64" s="674" t="s">
        <v>652</v>
      </c>
      <c r="U64" s="674" t="s">
        <v>697</v>
      </c>
      <c r="V64" s="674" t="s">
        <v>698</v>
      </c>
      <c r="W64" s="674" t="s">
        <v>150</v>
      </c>
      <c r="X64" s="598">
        <v>2</v>
      </c>
      <c r="Y64" s="681">
        <v>207255</v>
      </c>
      <c r="Z64" s="683">
        <f>Y64/100*85</f>
        <v>176166.75000000003</v>
      </c>
      <c r="AA64" s="683">
        <f>Y64/100*15</f>
        <v>31088.250000000004</v>
      </c>
      <c r="AB64" s="71" t="s">
        <v>109</v>
      </c>
      <c r="AC64" s="571">
        <v>0</v>
      </c>
      <c r="AD64" s="571">
        <v>0</v>
      </c>
      <c r="AE64" s="71" t="s">
        <v>109</v>
      </c>
      <c r="AF64" s="146" t="s">
        <v>109</v>
      </c>
      <c r="AG64" s="108"/>
      <c r="AH64" s="697">
        <f>SUM(Y64:Y69)</f>
        <v>207255</v>
      </c>
    </row>
    <row r="65" spans="1:34" ht="54.75" customHeight="1" x14ac:dyDescent="0.25">
      <c r="A65" s="727"/>
      <c r="B65" s="729"/>
      <c r="C65" s="729"/>
      <c r="D65" s="760"/>
      <c r="E65" s="763"/>
      <c r="F65" s="662"/>
      <c r="G65" s="665"/>
      <c r="H65" s="668"/>
      <c r="I65" s="104" t="s">
        <v>190</v>
      </c>
      <c r="J65" s="92" t="s">
        <v>105</v>
      </c>
      <c r="K65" s="93">
        <v>5</v>
      </c>
      <c r="L65" s="638"/>
      <c r="M65" s="617"/>
      <c r="N65" s="491">
        <v>16</v>
      </c>
      <c r="O65" s="414" t="s">
        <v>204</v>
      </c>
      <c r="P65" s="488">
        <v>10</v>
      </c>
      <c r="Q65" s="488">
        <v>10</v>
      </c>
      <c r="R65" s="451">
        <v>0</v>
      </c>
      <c r="S65" s="487" t="s">
        <v>696</v>
      </c>
      <c r="T65" s="582"/>
      <c r="U65" s="582"/>
      <c r="V65" s="582"/>
      <c r="W65" s="582"/>
      <c r="X65" s="599"/>
      <c r="Y65" s="682"/>
      <c r="Z65" s="680"/>
      <c r="AA65" s="680"/>
      <c r="AB65" s="92"/>
      <c r="AC65" s="572"/>
      <c r="AD65" s="572"/>
      <c r="AE65" s="92"/>
      <c r="AF65" s="149"/>
      <c r="AG65" s="109"/>
      <c r="AH65" s="698"/>
    </row>
    <row r="66" spans="1:34" ht="30" customHeight="1" x14ac:dyDescent="0.25">
      <c r="A66" s="727"/>
      <c r="B66" s="729"/>
      <c r="C66" s="730"/>
      <c r="D66" s="761"/>
      <c r="E66" s="764"/>
      <c r="F66" s="663"/>
      <c r="G66" s="666"/>
      <c r="H66" s="669"/>
      <c r="I66" s="104" t="s">
        <v>309</v>
      </c>
      <c r="J66" s="92" t="s">
        <v>105</v>
      </c>
      <c r="K66" s="165" t="s">
        <v>120</v>
      </c>
      <c r="L66" s="636"/>
      <c r="M66" s="632"/>
      <c r="N66" s="243"/>
      <c r="O66" s="244"/>
      <c r="P66" s="211"/>
      <c r="Q66" s="211"/>
      <c r="R66" s="245"/>
      <c r="S66" s="246"/>
      <c r="T66" s="244"/>
      <c r="U66" s="244"/>
      <c r="V66" s="244"/>
      <c r="W66" s="209"/>
      <c r="X66" s="210"/>
      <c r="Y66" s="233"/>
      <c r="Z66" s="234"/>
      <c r="AA66" s="234"/>
      <c r="AB66" s="211"/>
      <c r="AC66" s="211"/>
      <c r="AD66" s="211"/>
      <c r="AE66" s="211"/>
      <c r="AF66" s="212"/>
      <c r="AG66" s="213"/>
      <c r="AH66" s="698"/>
    </row>
    <row r="67" spans="1:34" ht="15.75" customHeight="1" x14ac:dyDescent="0.25">
      <c r="A67" s="727"/>
      <c r="B67" s="729"/>
      <c r="C67" s="80" t="s">
        <v>52</v>
      </c>
      <c r="D67" s="170"/>
      <c r="E67" s="65">
        <v>85</v>
      </c>
      <c r="F67" s="122">
        <v>17</v>
      </c>
      <c r="G67" s="122">
        <v>0</v>
      </c>
      <c r="H67" s="128">
        <v>0</v>
      </c>
      <c r="I67" s="263"/>
      <c r="J67" s="168"/>
      <c r="K67" s="169"/>
      <c r="L67" s="170"/>
      <c r="M67" s="277"/>
      <c r="N67" s="170"/>
      <c r="O67" s="171"/>
      <c r="P67" s="168"/>
      <c r="Q67" s="168"/>
      <c r="R67" s="187"/>
      <c r="S67" s="188"/>
      <c r="T67" s="171"/>
      <c r="U67" s="171"/>
      <c r="V67" s="171"/>
      <c r="W67" s="189"/>
      <c r="X67" s="169"/>
      <c r="Y67" s="190"/>
      <c r="Z67" s="191"/>
      <c r="AA67" s="191"/>
      <c r="AB67" s="168"/>
      <c r="AC67" s="168"/>
      <c r="AD67" s="168"/>
      <c r="AE67" s="168"/>
      <c r="AF67" s="192"/>
      <c r="AG67" s="193"/>
      <c r="AH67" s="698"/>
    </row>
    <row r="68" spans="1:34" ht="38.25" x14ac:dyDescent="0.25">
      <c r="A68" s="727"/>
      <c r="B68" s="729"/>
      <c r="C68" s="81" t="s">
        <v>53</v>
      </c>
      <c r="D68" s="60">
        <v>31</v>
      </c>
      <c r="E68" s="168"/>
      <c r="F68" s="65">
        <v>11</v>
      </c>
      <c r="G68" s="65">
        <v>2</v>
      </c>
      <c r="H68" s="127">
        <v>15</v>
      </c>
      <c r="I68" s="111" t="s">
        <v>170</v>
      </c>
      <c r="J68" s="65" t="s">
        <v>105</v>
      </c>
      <c r="K68" s="128">
        <v>20</v>
      </c>
      <c r="L68" s="99">
        <v>11</v>
      </c>
      <c r="M68" s="285" t="s">
        <v>311</v>
      </c>
      <c r="N68" s="170"/>
      <c r="O68" s="171"/>
      <c r="P68" s="168"/>
      <c r="Q68" s="168"/>
      <c r="R68" s="187"/>
      <c r="S68" s="188"/>
      <c r="T68" s="171"/>
      <c r="U68" s="171"/>
      <c r="V68" s="171"/>
      <c r="W68" s="189"/>
      <c r="X68" s="169"/>
      <c r="Y68" s="190"/>
      <c r="Z68" s="191"/>
      <c r="AA68" s="191"/>
      <c r="AB68" s="168"/>
      <c r="AC68" s="168"/>
      <c r="AD68" s="168"/>
      <c r="AE68" s="168"/>
      <c r="AF68" s="192"/>
      <c r="AG68" s="193"/>
      <c r="AH68" s="698"/>
    </row>
    <row r="69" spans="1:34" ht="38.25" customHeight="1" thickBot="1" x14ac:dyDescent="0.3">
      <c r="A69" s="731"/>
      <c r="B69" s="738"/>
      <c r="C69" s="82" t="s">
        <v>54</v>
      </c>
      <c r="D69" s="240"/>
      <c r="E69" s="173">
        <v>0</v>
      </c>
      <c r="F69" s="173">
        <v>0</v>
      </c>
      <c r="G69" s="173">
        <v>0</v>
      </c>
      <c r="H69" s="196">
        <v>0</v>
      </c>
      <c r="I69" s="96" t="s">
        <v>134</v>
      </c>
      <c r="J69" s="121">
        <v>20</v>
      </c>
      <c r="K69" s="129">
        <v>20</v>
      </c>
      <c r="L69" s="100">
        <v>1</v>
      </c>
      <c r="M69" s="286" t="s">
        <v>312</v>
      </c>
      <c r="N69" s="240"/>
      <c r="O69" s="194"/>
      <c r="P69" s="173"/>
      <c r="Q69" s="173"/>
      <c r="R69" s="241"/>
      <c r="S69" s="242"/>
      <c r="T69" s="194"/>
      <c r="U69" s="194"/>
      <c r="V69" s="194"/>
      <c r="W69" s="195"/>
      <c r="X69" s="196"/>
      <c r="Y69" s="197"/>
      <c r="Z69" s="198"/>
      <c r="AA69" s="198"/>
      <c r="AB69" s="173"/>
      <c r="AC69" s="173"/>
      <c r="AD69" s="173"/>
      <c r="AE69" s="173"/>
      <c r="AF69" s="199"/>
      <c r="AG69" s="200"/>
      <c r="AH69" s="698"/>
    </row>
    <row r="70" spans="1:34" ht="73.5" customHeight="1" x14ac:dyDescent="0.25">
      <c r="A70" s="726">
        <v>13</v>
      </c>
      <c r="B70" s="728" t="s">
        <v>80</v>
      </c>
      <c r="C70" s="728" t="s">
        <v>51</v>
      </c>
      <c r="D70" s="619">
        <v>58</v>
      </c>
      <c r="E70" s="647"/>
      <c r="F70" s="590">
        <v>15</v>
      </c>
      <c r="G70" s="590">
        <v>0</v>
      </c>
      <c r="H70" s="670">
        <v>0</v>
      </c>
      <c r="I70" s="117" t="s">
        <v>171</v>
      </c>
      <c r="J70" s="71" t="s">
        <v>105</v>
      </c>
      <c r="K70" s="72">
        <v>20</v>
      </c>
      <c r="L70" s="635">
        <v>20</v>
      </c>
      <c r="M70" s="637" t="s">
        <v>255</v>
      </c>
      <c r="N70" s="239"/>
      <c r="O70" s="178"/>
      <c r="P70" s="172"/>
      <c r="Q70" s="172"/>
      <c r="R70" s="179"/>
      <c r="S70" s="180"/>
      <c r="T70" s="178"/>
      <c r="U70" s="178"/>
      <c r="V70" s="178"/>
      <c r="W70" s="181"/>
      <c r="X70" s="182"/>
      <c r="Y70" s="183"/>
      <c r="Z70" s="184"/>
      <c r="AA70" s="184"/>
      <c r="AB70" s="172"/>
      <c r="AC70" s="172"/>
      <c r="AD70" s="172"/>
      <c r="AE70" s="172"/>
      <c r="AF70" s="185"/>
      <c r="AG70" s="186"/>
      <c r="AH70" s="673"/>
    </row>
    <row r="71" spans="1:34" ht="40.5" customHeight="1" x14ac:dyDescent="0.25">
      <c r="A71" s="727"/>
      <c r="B71" s="729"/>
      <c r="C71" s="730"/>
      <c r="D71" s="621"/>
      <c r="E71" s="648"/>
      <c r="F71" s="591"/>
      <c r="G71" s="591"/>
      <c r="H71" s="646"/>
      <c r="I71" s="111" t="s">
        <v>313</v>
      </c>
      <c r="J71" s="92" t="s">
        <v>105</v>
      </c>
      <c r="K71" s="93" t="s">
        <v>109</v>
      </c>
      <c r="L71" s="636"/>
      <c r="M71" s="632"/>
      <c r="N71" s="243"/>
      <c r="O71" s="244"/>
      <c r="P71" s="211"/>
      <c r="Q71" s="211"/>
      <c r="R71" s="245"/>
      <c r="S71" s="246"/>
      <c r="T71" s="244"/>
      <c r="U71" s="244"/>
      <c r="V71" s="244"/>
      <c r="W71" s="209"/>
      <c r="X71" s="210"/>
      <c r="Y71" s="233"/>
      <c r="Z71" s="234"/>
      <c r="AA71" s="234"/>
      <c r="AB71" s="211"/>
      <c r="AC71" s="211"/>
      <c r="AD71" s="211"/>
      <c r="AE71" s="211"/>
      <c r="AF71" s="212"/>
      <c r="AG71" s="213"/>
      <c r="AH71" s="673"/>
    </row>
    <row r="72" spans="1:34" ht="15.75" customHeight="1" thickBot="1" x14ac:dyDescent="0.3">
      <c r="A72" s="727"/>
      <c r="B72" s="729"/>
      <c r="C72" s="80" t="s">
        <v>52</v>
      </c>
      <c r="D72" s="170"/>
      <c r="E72" s="168"/>
      <c r="F72" s="265">
        <v>0</v>
      </c>
      <c r="G72" s="168">
        <v>0</v>
      </c>
      <c r="H72" s="169">
        <v>0</v>
      </c>
      <c r="I72" s="258"/>
      <c r="J72" s="168"/>
      <c r="K72" s="169"/>
      <c r="L72" s="170"/>
      <c r="M72" s="277"/>
      <c r="N72" s="170"/>
      <c r="O72" s="171"/>
      <c r="P72" s="168"/>
      <c r="Q72" s="168"/>
      <c r="R72" s="187"/>
      <c r="S72" s="188"/>
      <c r="T72" s="171"/>
      <c r="U72" s="171"/>
      <c r="V72" s="171"/>
      <c r="W72" s="189"/>
      <c r="X72" s="169"/>
      <c r="Y72" s="190"/>
      <c r="Z72" s="191"/>
      <c r="AA72" s="191"/>
      <c r="AB72" s="168"/>
      <c r="AC72" s="168"/>
      <c r="AD72" s="168"/>
      <c r="AE72" s="168"/>
      <c r="AF72" s="192"/>
      <c r="AG72" s="193"/>
      <c r="AH72" s="673"/>
    </row>
    <row r="73" spans="1:34" ht="61.5" customHeight="1" thickBot="1" x14ac:dyDescent="0.3">
      <c r="A73" s="727"/>
      <c r="B73" s="729"/>
      <c r="C73" s="81" t="s">
        <v>53</v>
      </c>
      <c r="D73" s="60">
        <v>22</v>
      </c>
      <c r="E73" s="168"/>
      <c r="F73" s="65">
        <v>2</v>
      </c>
      <c r="G73" s="65">
        <v>0</v>
      </c>
      <c r="H73" s="128">
        <v>0</v>
      </c>
      <c r="I73" s="94" t="s">
        <v>173</v>
      </c>
      <c r="J73" s="65"/>
      <c r="K73" s="128"/>
      <c r="L73" s="99">
        <v>2</v>
      </c>
      <c r="M73" s="285" t="s">
        <v>257</v>
      </c>
      <c r="N73" s="170"/>
      <c r="O73" s="171"/>
      <c r="P73" s="168"/>
      <c r="Q73" s="168"/>
      <c r="R73" s="187"/>
      <c r="S73" s="188"/>
      <c r="T73" s="171"/>
      <c r="U73" s="171"/>
      <c r="V73" s="171"/>
      <c r="W73" s="189"/>
      <c r="X73" s="169"/>
      <c r="Y73" s="190"/>
      <c r="Z73" s="191"/>
      <c r="AA73" s="191"/>
      <c r="AB73" s="168"/>
      <c r="AC73" s="168"/>
      <c r="AD73" s="168"/>
      <c r="AE73" s="168"/>
      <c r="AF73" s="192"/>
      <c r="AG73" s="193"/>
      <c r="AH73" s="673"/>
    </row>
    <row r="74" spans="1:34" ht="59.25" customHeight="1" thickBot="1" x14ac:dyDescent="0.3">
      <c r="A74" s="731"/>
      <c r="B74" s="738"/>
      <c r="C74" s="82" t="s">
        <v>54</v>
      </c>
      <c r="D74" s="240"/>
      <c r="E74" s="173">
        <v>0</v>
      </c>
      <c r="F74" s="173">
        <v>0</v>
      </c>
      <c r="G74" s="173">
        <v>0</v>
      </c>
      <c r="H74" s="196">
        <v>0</v>
      </c>
      <c r="I74" s="94" t="s">
        <v>172</v>
      </c>
      <c r="J74" s="121">
        <v>12</v>
      </c>
      <c r="K74" s="129">
        <v>12</v>
      </c>
      <c r="L74" s="100">
        <v>1</v>
      </c>
      <c r="M74" s="286" t="s">
        <v>257</v>
      </c>
      <c r="N74" s="240"/>
      <c r="O74" s="194"/>
      <c r="P74" s="173"/>
      <c r="Q74" s="173"/>
      <c r="R74" s="241"/>
      <c r="S74" s="242"/>
      <c r="T74" s="194"/>
      <c r="U74" s="194"/>
      <c r="V74" s="194"/>
      <c r="W74" s="195"/>
      <c r="X74" s="196"/>
      <c r="Y74" s="197"/>
      <c r="Z74" s="198"/>
      <c r="AA74" s="198"/>
      <c r="AB74" s="173"/>
      <c r="AC74" s="173"/>
      <c r="AD74" s="173"/>
      <c r="AE74" s="173"/>
      <c r="AF74" s="199"/>
      <c r="AG74" s="200"/>
      <c r="AH74" s="673"/>
    </row>
    <row r="75" spans="1:34" ht="85.5" customHeight="1" thickBot="1" x14ac:dyDescent="0.3">
      <c r="A75" s="726">
        <v>14</v>
      </c>
      <c r="B75" s="728" t="s">
        <v>81</v>
      </c>
      <c r="C75" s="728" t="s">
        <v>51</v>
      </c>
      <c r="D75" s="619">
        <v>19</v>
      </c>
      <c r="E75" s="301"/>
      <c r="F75" s="590">
        <v>11</v>
      </c>
      <c r="G75" s="592">
        <v>2</v>
      </c>
      <c r="H75" s="594">
        <v>33</v>
      </c>
      <c r="I75" s="596" t="s">
        <v>315</v>
      </c>
      <c r="J75" s="590" t="s">
        <v>105</v>
      </c>
      <c r="K75" s="598">
        <v>10</v>
      </c>
      <c r="L75" s="600">
        <v>13</v>
      </c>
      <c r="M75" s="579" t="s">
        <v>314</v>
      </c>
      <c r="N75" s="468">
        <v>11</v>
      </c>
      <c r="O75" s="486" t="s">
        <v>121</v>
      </c>
      <c r="P75" s="435">
        <v>11</v>
      </c>
      <c r="Q75" s="435">
        <v>11</v>
      </c>
      <c r="R75" s="459">
        <v>0</v>
      </c>
      <c r="S75" s="460" t="s">
        <v>89</v>
      </c>
      <c r="T75" s="123" t="s">
        <v>277</v>
      </c>
      <c r="U75" s="123" t="s">
        <v>693</v>
      </c>
      <c r="V75" s="123" t="s">
        <v>278</v>
      </c>
      <c r="W75" s="123" t="s">
        <v>150</v>
      </c>
      <c r="X75" s="293" t="s">
        <v>157</v>
      </c>
      <c r="Y75" s="684">
        <v>338457.93</v>
      </c>
      <c r="Z75" s="686">
        <v>279407.26</v>
      </c>
      <c r="AA75" s="686">
        <v>49074.64</v>
      </c>
      <c r="AB75" s="569">
        <v>2014.59</v>
      </c>
      <c r="AC75" s="569">
        <v>7961.44</v>
      </c>
      <c r="AD75" s="571">
        <v>0</v>
      </c>
      <c r="AE75" s="590" t="s">
        <v>109</v>
      </c>
      <c r="AF75" s="148" t="s">
        <v>279</v>
      </c>
      <c r="AG75" s="108"/>
      <c r="AH75" s="675">
        <f>SUM(Y75:Y79)</f>
        <v>338457.93</v>
      </c>
    </row>
    <row r="76" spans="1:34" ht="85.5" customHeight="1" thickBot="1" x14ac:dyDescent="0.3">
      <c r="A76" s="727"/>
      <c r="B76" s="729"/>
      <c r="C76" s="730"/>
      <c r="D76" s="621"/>
      <c r="E76" s="174"/>
      <c r="F76" s="591"/>
      <c r="G76" s="593"/>
      <c r="H76" s="595"/>
      <c r="I76" s="597"/>
      <c r="J76" s="591"/>
      <c r="K76" s="599"/>
      <c r="L76" s="601"/>
      <c r="M76" s="580"/>
      <c r="N76" s="430">
        <v>8</v>
      </c>
      <c r="O76" s="484" t="s">
        <v>327</v>
      </c>
      <c r="P76" s="488">
        <v>6</v>
      </c>
      <c r="Q76" s="488">
        <v>6</v>
      </c>
      <c r="R76" s="451">
        <v>0</v>
      </c>
      <c r="S76" s="452" t="s">
        <v>692</v>
      </c>
      <c r="T76" s="414" t="s">
        <v>706</v>
      </c>
      <c r="U76" s="414" t="s">
        <v>705</v>
      </c>
      <c r="V76" s="414" t="s">
        <v>707</v>
      </c>
      <c r="W76" s="431" t="s">
        <v>150</v>
      </c>
      <c r="X76" s="432" t="s">
        <v>157</v>
      </c>
      <c r="Y76" s="685"/>
      <c r="Z76" s="687"/>
      <c r="AA76" s="687"/>
      <c r="AB76" s="570"/>
      <c r="AC76" s="570"/>
      <c r="AD76" s="572"/>
      <c r="AE76" s="591"/>
      <c r="AF76" s="433" t="s">
        <v>279</v>
      </c>
      <c r="AG76" s="434"/>
      <c r="AH76" s="676"/>
    </row>
    <row r="77" spans="1:34" ht="15.75" customHeight="1" thickBot="1" x14ac:dyDescent="0.3">
      <c r="A77" s="727"/>
      <c r="B77" s="729"/>
      <c r="C77" s="80" t="s">
        <v>52</v>
      </c>
      <c r="D77" s="170"/>
      <c r="E77" s="168"/>
      <c r="F77" s="168">
        <v>0</v>
      </c>
      <c r="G77" s="168">
        <v>0</v>
      </c>
      <c r="H77" s="169">
        <v>0</v>
      </c>
      <c r="I77" s="258"/>
      <c r="J77" s="168"/>
      <c r="K77" s="169"/>
      <c r="L77" s="170"/>
      <c r="M77" s="277"/>
      <c r="N77" s="170"/>
      <c r="O77" s="171"/>
      <c r="P77" s="168"/>
      <c r="Q77" s="168"/>
      <c r="R77" s="187"/>
      <c r="S77" s="188"/>
      <c r="T77" s="171"/>
      <c r="U77" s="171"/>
      <c r="V77" s="171"/>
      <c r="W77" s="189"/>
      <c r="X77" s="169"/>
      <c r="Y77" s="190"/>
      <c r="Z77" s="234"/>
      <c r="AA77" s="411"/>
      <c r="AB77" s="168"/>
      <c r="AC77" s="168"/>
      <c r="AD77" s="168"/>
      <c r="AE77" s="168"/>
      <c r="AF77" s="192"/>
      <c r="AG77" s="193"/>
      <c r="AH77" s="676"/>
    </row>
    <row r="78" spans="1:34" ht="25.5" x14ac:dyDescent="0.25">
      <c r="A78" s="727"/>
      <c r="B78" s="729"/>
      <c r="C78" s="81" t="s">
        <v>53</v>
      </c>
      <c r="D78" s="60">
        <v>3</v>
      </c>
      <c r="E78" s="168"/>
      <c r="F78" s="65">
        <v>0</v>
      </c>
      <c r="G78" s="122">
        <v>0</v>
      </c>
      <c r="H78" s="139">
        <v>0</v>
      </c>
      <c r="I78" s="94" t="s">
        <v>174</v>
      </c>
      <c r="J78" s="65" t="s">
        <v>105</v>
      </c>
      <c r="K78" s="128">
        <v>0</v>
      </c>
      <c r="L78" s="99">
        <v>0</v>
      </c>
      <c r="M78" s="285" t="s">
        <v>257</v>
      </c>
      <c r="N78" s="170"/>
      <c r="O78" s="171"/>
      <c r="P78" s="168"/>
      <c r="Q78" s="168"/>
      <c r="R78" s="187"/>
      <c r="S78" s="188"/>
      <c r="T78" s="171"/>
      <c r="U78" s="171"/>
      <c r="V78" s="171"/>
      <c r="W78" s="189"/>
      <c r="X78" s="169"/>
      <c r="Y78" s="190"/>
      <c r="Z78" s="191"/>
      <c r="AA78" s="191"/>
      <c r="AB78" s="168"/>
      <c r="AC78" s="168"/>
      <c r="AD78" s="168"/>
      <c r="AE78" s="168"/>
      <c r="AF78" s="192"/>
      <c r="AG78" s="193"/>
      <c r="AH78" s="676"/>
    </row>
    <row r="79" spans="1:34" ht="31.5" customHeight="1" thickBot="1" x14ac:dyDescent="0.3">
      <c r="A79" s="731"/>
      <c r="B79" s="738"/>
      <c r="C79" s="82" t="s">
        <v>54</v>
      </c>
      <c r="D79" s="240"/>
      <c r="E79" s="173">
        <v>0</v>
      </c>
      <c r="F79" s="173">
        <v>0</v>
      </c>
      <c r="G79" s="173">
        <v>0</v>
      </c>
      <c r="H79" s="196">
        <v>0</v>
      </c>
      <c r="I79" s="96" t="s">
        <v>136</v>
      </c>
      <c r="J79" s="121">
        <v>5</v>
      </c>
      <c r="K79" s="129">
        <v>5</v>
      </c>
      <c r="L79" s="100"/>
      <c r="M79" s="286" t="s">
        <v>257</v>
      </c>
      <c r="N79" s="240"/>
      <c r="O79" s="194"/>
      <c r="P79" s="173"/>
      <c r="Q79" s="173"/>
      <c r="R79" s="241"/>
      <c r="S79" s="242"/>
      <c r="T79" s="194"/>
      <c r="U79" s="194"/>
      <c r="V79" s="194"/>
      <c r="W79" s="195"/>
      <c r="X79" s="196"/>
      <c r="Y79" s="197"/>
      <c r="Z79" s="198"/>
      <c r="AA79" s="198"/>
      <c r="AB79" s="173"/>
      <c r="AC79" s="173"/>
      <c r="AD79" s="173"/>
      <c r="AE79" s="173"/>
      <c r="AF79" s="199"/>
      <c r="AG79" s="200"/>
      <c r="AH79" s="677"/>
    </row>
    <row r="80" spans="1:34" ht="115.5" thickBot="1" x14ac:dyDescent="0.3">
      <c r="A80" s="726">
        <v>15</v>
      </c>
      <c r="B80" s="728" t="s">
        <v>82</v>
      </c>
      <c r="C80" s="728" t="s">
        <v>51</v>
      </c>
      <c r="D80" s="77">
        <v>293</v>
      </c>
      <c r="E80" s="172"/>
      <c r="F80" s="71">
        <v>20</v>
      </c>
      <c r="G80" s="592">
        <v>13</v>
      </c>
      <c r="H80" s="592">
        <v>71</v>
      </c>
      <c r="I80" s="111" t="s">
        <v>175</v>
      </c>
      <c r="J80" s="71" t="s">
        <v>105</v>
      </c>
      <c r="K80" s="72">
        <v>65</v>
      </c>
      <c r="L80" s="77">
        <f>SUM(11+24+15)</f>
        <v>50</v>
      </c>
      <c r="M80" s="579" t="s">
        <v>205</v>
      </c>
      <c r="N80" s="485">
        <v>16</v>
      </c>
      <c r="O80" s="486" t="s">
        <v>142</v>
      </c>
      <c r="P80" s="435">
        <v>16</v>
      </c>
      <c r="Q80" s="435">
        <v>16</v>
      </c>
      <c r="R80" s="459">
        <v>0</v>
      </c>
      <c r="S80" s="487" t="s">
        <v>717</v>
      </c>
      <c r="T80" s="431" t="s">
        <v>207</v>
      </c>
      <c r="U80" s="431" t="s">
        <v>208</v>
      </c>
      <c r="V80" s="431" t="s">
        <v>209</v>
      </c>
      <c r="W80" s="431" t="s">
        <v>150</v>
      </c>
      <c r="X80" s="72">
        <v>0</v>
      </c>
      <c r="Y80" s="688">
        <v>651100.39</v>
      </c>
      <c r="Z80" s="691">
        <v>356131.3</v>
      </c>
      <c r="AA80" s="691">
        <v>62846.7</v>
      </c>
      <c r="AB80" s="71" t="s">
        <v>109</v>
      </c>
      <c r="AC80" s="571"/>
      <c r="AD80" s="683">
        <v>232122.39</v>
      </c>
      <c r="AE80" s="71" t="s">
        <v>109</v>
      </c>
      <c r="AF80" s="146" t="s">
        <v>109</v>
      </c>
      <c r="AG80" s="108"/>
      <c r="AH80" s="671">
        <f>SUM(Y80:Y114)</f>
        <v>651100.39</v>
      </c>
    </row>
    <row r="81" spans="1:34" ht="72.75" customHeight="1" thickBot="1" x14ac:dyDescent="0.3">
      <c r="A81" s="727"/>
      <c r="B81" s="729"/>
      <c r="C81" s="729"/>
      <c r="D81" s="243"/>
      <c r="E81" s="211"/>
      <c r="F81" s="211"/>
      <c r="G81" s="602"/>
      <c r="H81" s="602"/>
      <c r="I81" s="111" t="s">
        <v>215</v>
      </c>
      <c r="J81" s="92" t="s">
        <v>105</v>
      </c>
      <c r="K81" s="93">
        <v>25</v>
      </c>
      <c r="L81" s="102"/>
      <c r="M81" s="644"/>
      <c r="N81" s="461">
        <v>4</v>
      </c>
      <c r="O81" s="581" t="s">
        <v>201</v>
      </c>
      <c r="P81" s="488">
        <v>4</v>
      </c>
      <c r="Q81" s="488">
        <v>4</v>
      </c>
      <c r="R81" s="451">
        <v>0</v>
      </c>
      <c r="S81" s="489" t="s">
        <v>202</v>
      </c>
      <c r="T81" s="414" t="s">
        <v>210</v>
      </c>
      <c r="U81" s="414" t="s">
        <v>133</v>
      </c>
      <c r="V81" s="414" t="s">
        <v>211</v>
      </c>
      <c r="W81" s="431" t="s">
        <v>150</v>
      </c>
      <c r="X81" s="93">
        <v>0</v>
      </c>
      <c r="Y81" s="689"/>
      <c r="Z81" s="692"/>
      <c r="AA81" s="692"/>
      <c r="AB81" s="71" t="s">
        <v>109</v>
      </c>
      <c r="AC81" s="702"/>
      <c r="AD81" s="702"/>
      <c r="AE81" s="71" t="s">
        <v>109</v>
      </c>
      <c r="AF81" s="146" t="s">
        <v>109</v>
      </c>
      <c r="AG81" s="109"/>
      <c r="AH81" s="672"/>
    </row>
    <row r="82" spans="1:34" ht="82.5" customHeight="1" thickBot="1" x14ac:dyDescent="0.3">
      <c r="A82" s="727"/>
      <c r="B82" s="729"/>
      <c r="C82" s="729"/>
      <c r="D82" s="243"/>
      <c r="E82" s="211"/>
      <c r="F82" s="211"/>
      <c r="G82" s="602"/>
      <c r="H82" s="602"/>
      <c r="I82" s="111" t="s">
        <v>230</v>
      </c>
      <c r="J82" s="92">
        <v>40</v>
      </c>
      <c r="K82" s="93">
        <v>45</v>
      </c>
      <c r="L82" s="102"/>
      <c r="M82" s="644"/>
      <c r="N82" s="461">
        <v>4</v>
      </c>
      <c r="O82" s="582"/>
      <c r="P82" s="488">
        <v>4</v>
      </c>
      <c r="Q82" s="488">
        <v>4</v>
      </c>
      <c r="R82" s="451">
        <v>0</v>
      </c>
      <c r="S82" s="490" t="s">
        <v>691</v>
      </c>
      <c r="T82" s="414" t="s">
        <v>212</v>
      </c>
      <c r="U82" s="414" t="s">
        <v>133</v>
      </c>
      <c r="V82" s="414" t="s">
        <v>211</v>
      </c>
      <c r="W82" s="431" t="s">
        <v>150</v>
      </c>
      <c r="X82" s="93">
        <v>0</v>
      </c>
      <c r="Y82" s="689"/>
      <c r="Z82" s="692"/>
      <c r="AA82" s="692"/>
      <c r="AB82" s="71" t="s">
        <v>109</v>
      </c>
      <c r="AC82" s="702"/>
      <c r="AD82" s="702"/>
      <c r="AE82" s="71" t="s">
        <v>109</v>
      </c>
      <c r="AF82" s="146" t="s">
        <v>109</v>
      </c>
      <c r="AG82" s="109"/>
      <c r="AH82" s="672"/>
    </row>
    <row r="83" spans="1:34" ht="129" customHeight="1" x14ac:dyDescent="0.25">
      <c r="A83" s="727"/>
      <c r="B83" s="729"/>
      <c r="C83" s="729"/>
      <c r="D83" s="243"/>
      <c r="E83" s="211"/>
      <c r="F83" s="211"/>
      <c r="G83" s="593"/>
      <c r="H83" s="593"/>
      <c r="I83" s="111" t="s">
        <v>216</v>
      </c>
      <c r="J83" s="92" t="s">
        <v>105</v>
      </c>
      <c r="K83" s="93">
        <v>3</v>
      </c>
      <c r="L83" s="102"/>
      <c r="M83" s="749"/>
      <c r="N83" s="461">
        <v>27</v>
      </c>
      <c r="O83" s="484" t="s">
        <v>710</v>
      </c>
      <c r="P83" s="488">
        <v>14</v>
      </c>
      <c r="Q83" s="488">
        <v>14</v>
      </c>
      <c r="R83" s="451">
        <v>0</v>
      </c>
      <c r="S83" s="489" t="s">
        <v>653</v>
      </c>
      <c r="T83" s="484" t="s">
        <v>654</v>
      </c>
      <c r="U83" s="484" t="s">
        <v>655</v>
      </c>
      <c r="V83" s="484" t="s">
        <v>656</v>
      </c>
      <c r="W83" s="431" t="s">
        <v>150</v>
      </c>
      <c r="X83" s="165" t="s">
        <v>213</v>
      </c>
      <c r="Y83" s="689"/>
      <c r="Z83" s="692"/>
      <c r="AA83" s="692"/>
      <c r="AB83" s="71" t="s">
        <v>109</v>
      </c>
      <c r="AC83" s="702"/>
      <c r="AD83" s="702"/>
      <c r="AE83" s="71" t="s">
        <v>109</v>
      </c>
      <c r="AF83" s="146" t="s">
        <v>109</v>
      </c>
      <c r="AG83" s="381"/>
      <c r="AH83" s="672"/>
    </row>
    <row r="84" spans="1:34" ht="38.25" x14ac:dyDescent="0.25">
      <c r="A84" s="727"/>
      <c r="B84" s="729"/>
      <c r="C84" s="729"/>
      <c r="D84" s="243"/>
      <c r="E84" s="211"/>
      <c r="F84" s="211"/>
      <c r="G84" s="211"/>
      <c r="H84" s="245"/>
      <c r="I84" s="111" t="s">
        <v>217</v>
      </c>
      <c r="J84" s="92" t="s">
        <v>105</v>
      </c>
      <c r="K84" s="93">
        <v>0</v>
      </c>
      <c r="L84" s="102"/>
      <c r="M84" s="281"/>
      <c r="N84" s="243"/>
      <c r="O84" s="244"/>
      <c r="P84" s="211"/>
      <c r="Q84" s="211"/>
      <c r="R84" s="245"/>
      <c r="S84" s="246"/>
      <c r="T84" s="244"/>
      <c r="U84" s="244"/>
      <c r="V84" s="244"/>
      <c r="W84" s="209"/>
      <c r="X84" s="210"/>
      <c r="Y84" s="689"/>
      <c r="Z84" s="692"/>
      <c r="AA84" s="692"/>
      <c r="AB84" s="211"/>
      <c r="AC84" s="702"/>
      <c r="AD84" s="702"/>
      <c r="AE84" s="211"/>
      <c r="AF84" s="212"/>
      <c r="AG84" s="213"/>
      <c r="AH84" s="672"/>
    </row>
    <row r="85" spans="1:34" ht="38.25" x14ac:dyDescent="0.25">
      <c r="A85" s="727"/>
      <c r="B85" s="729"/>
      <c r="C85" s="729"/>
      <c r="D85" s="243"/>
      <c r="E85" s="211"/>
      <c r="F85" s="211"/>
      <c r="G85" s="211"/>
      <c r="H85" s="245"/>
      <c r="I85" s="111" t="s">
        <v>226</v>
      </c>
      <c r="J85" s="92" t="s">
        <v>105</v>
      </c>
      <c r="K85" s="93">
        <v>0</v>
      </c>
      <c r="L85" s="243"/>
      <c r="M85" s="287"/>
      <c r="N85" s="243"/>
      <c r="O85" s="244"/>
      <c r="P85" s="211"/>
      <c r="Q85" s="211"/>
      <c r="R85" s="245"/>
      <c r="S85" s="246"/>
      <c r="T85" s="244"/>
      <c r="U85" s="244"/>
      <c r="V85" s="244"/>
      <c r="W85" s="209"/>
      <c r="X85" s="210"/>
      <c r="Y85" s="689"/>
      <c r="Z85" s="692"/>
      <c r="AA85" s="692"/>
      <c r="AB85" s="211"/>
      <c r="AC85" s="702"/>
      <c r="AD85" s="702"/>
      <c r="AE85" s="211"/>
      <c r="AF85" s="212"/>
      <c r="AG85" s="213"/>
      <c r="AH85" s="672"/>
    </row>
    <row r="86" spans="1:34" ht="38.25" x14ac:dyDescent="0.25">
      <c r="A86" s="727"/>
      <c r="B86" s="729"/>
      <c r="C86" s="729"/>
      <c r="D86" s="243"/>
      <c r="E86" s="211"/>
      <c r="F86" s="211"/>
      <c r="G86" s="211"/>
      <c r="H86" s="245"/>
      <c r="I86" s="111" t="s">
        <v>218</v>
      </c>
      <c r="J86" s="92" t="s">
        <v>105</v>
      </c>
      <c r="K86" s="93">
        <v>0</v>
      </c>
      <c r="L86" s="243"/>
      <c r="M86" s="287"/>
      <c r="N86" s="243"/>
      <c r="O86" s="244"/>
      <c r="P86" s="211"/>
      <c r="Q86" s="211"/>
      <c r="R86" s="245"/>
      <c r="S86" s="246"/>
      <c r="T86" s="244"/>
      <c r="U86" s="244"/>
      <c r="V86" s="244"/>
      <c r="W86" s="209"/>
      <c r="X86" s="210"/>
      <c r="Y86" s="689"/>
      <c r="Z86" s="692"/>
      <c r="AA86" s="692"/>
      <c r="AB86" s="211"/>
      <c r="AC86" s="702"/>
      <c r="AD86" s="702"/>
      <c r="AE86" s="211"/>
      <c r="AF86" s="212"/>
      <c r="AG86" s="213"/>
      <c r="AH86" s="672"/>
    </row>
    <row r="87" spans="1:34" ht="38.25" x14ac:dyDescent="0.25">
      <c r="A87" s="727"/>
      <c r="B87" s="729"/>
      <c r="C87" s="729"/>
      <c r="D87" s="243"/>
      <c r="E87" s="211"/>
      <c r="F87" s="211"/>
      <c r="G87" s="211"/>
      <c r="H87" s="245"/>
      <c r="I87" s="111" t="s">
        <v>219</v>
      </c>
      <c r="J87" s="92" t="s">
        <v>105</v>
      </c>
      <c r="K87" s="93">
        <v>9</v>
      </c>
      <c r="L87" s="243"/>
      <c r="M87" s="287"/>
      <c r="N87" s="243"/>
      <c r="O87" s="244"/>
      <c r="P87" s="211"/>
      <c r="Q87" s="211"/>
      <c r="R87" s="245"/>
      <c r="S87" s="246"/>
      <c r="T87" s="244"/>
      <c r="U87" s="244"/>
      <c r="V87" s="244"/>
      <c r="W87" s="209"/>
      <c r="X87" s="210"/>
      <c r="Y87" s="689"/>
      <c r="Z87" s="692"/>
      <c r="AA87" s="692"/>
      <c r="AB87" s="211"/>
      <c r="AC87" s="702"/>
      <c r="AD87" s="702"/>
      <c r="AE87" s="211"/>
      <c r="AF87" s="212"/>
      <c r="AG87" s="213"/>
      <c r="AH87" s="672"/>
    </row>
    <row r="88" spans="1:34" ht="38.25" x14ac:dyDescent="0.25">
      <c r="A88" s="727"/>
      <c r="B88" s="729"/>
      <c r="C88" s="729"/>
      <c r="D88" s="243"/>
      <c r="E88" s="211"/>
      <c r="F88" s="211"/>
      <c r="G88" s="211"/>
      <c r="H88" s="245"/>
      <c r="I88" s="111" t="s">
        <v>220</v>
      </c>
      <c r="J88" s="92" t="s">
        <v>105</v>
      </c>
      <c r="K88" s="93">
        <v>3</v>
      </c>
      <c r="L88" s="243"/>
      <c r="M88" s="287"/>
      <c r="N88" s="243"/>
      <c r="O88" s="244"/>
      <c r="P88" s="211"/>
      <c r="Q88" s="211"/>
      <c r="R88" s="245"/>
      <c r="S88" s="246"/>
      <c r="T88" s="244"/>
      <c r="U88" s="244"/>
      <c r="V88" s="244"/>
      <c r="W88" s="209"/>
      <c r="X88" s="210"/>
      <c r="Y88" s="689"/>
      <c r="Z88" s="692"/>
      <c r="AA88" s="692"/>
      <c r="AB88" s="211"/>
      <c r="AC88" s="702"/>
      <c r="AD88" s="702"/>
      <c r="AE88" s="211"/>
      <c r="AF88" s="212"/>
      <c r="AG88" s="213"/>
      <c r="AH88" s="672"/>
    </row>
    <row r="89" spans="1:34" ht="38.25" x14ac:dyDescent="0.25">
      <c r="A89" s="727"/>
      <c r="B89" s="729"/>
      <c r="C89" s="729"/>
      <c r="D89" s="243"/>
      <c r="E89" s="211"/>
      <c r="F89" s="211"/>
      <c r="G89" s="211"/>
      <c r="H89" s="245"/>
      <c r="I89" s="111" t="s">
        <v>221</v>
      </c>
      <c r="J89" s="92" t="s">
        <v>105</v>
      </c>
      <c r="K89" s="93">
        <v>0</v>
      </c>
      <c r="L89" s="243"/>
      <c r="M89" s="287"/>
      <c r="N89" s="243"/>
      <c r="O89" s="244"/>
      <c r="P89" s="211"/>
      <c r="Q89" s="211"/>
      <c r="R89" s="245"/>
      <c r="S89" s="246"/>
      <c r="T89" s="244"/>
      <c r="U89" s="244"/>
      <c r="V89" s="244"/>
      <c r="W89" s="209"/>
      <c r="X89" s="210"/>
      <c r="Y89" s="689"/>
      <c r="Z89" s="692"/>
      <c r="AA89" s="692"/>
      <c r="AB89" s="211"/>
      <c r="AC89" s="702"/>
      <c r="AD89" s="702"/>
      <c r="AE89" s="211"/>
      <c r="AF89" s="212"/>
      <c r="AG89" s="213"/>
      <c r="AH89" s="672"/>
    </row>
    <row r="90" spans="1:34" ht="38.25" x14ac:dyDescent="0.25">
      <c r="A90" s="727"/>
      <c r="B90" s="729"/>
      <c r="C90" s="729"/>
      <c r="D90" s="243"/>
      <c r="E90" s="211"/>
      <c r="F90" s="211"/>
      <c r="G90" s="211"/>
      <c r="H90" s="245"/>
      <c r="I90" s="111" t="s">
        <v>222</v>
      </c>
      <c r="J90" s="92" t="s">
        <v>105</v>
      </c>
      <c r="K90" s="93">
        <v>1</v>
      </c>
      <c r="L90" s="243"/>
      <c r="M90" s="287"/>
      <c r="N90" s="243"/>
      <c r="O90" s="244"/>
      <c r="P90" s="211"/>
      <c r="Q90" s="211"/>
      <c r="R90" s="245"/>
      <c r="S90" s="246"/>
      <c r="T90" s="244"/>
      <c r="U90" s="244"/>
      <c r="V90" s="244"/>
      <c r="W90" s="209"/>
      <c r="X90" s="210"/>
      <c r="Y90" s="689"/>
      <c r="Z90" s="692"/>
      <c r="AA90" s="692"/>
      <c r="AB90" s="211"/>
      <c r="AC90" s="702"/>
      <c r="AD90" s="702"/>
      <c r="AE90" s="211"/>
      <c r="AF90" s="212"/>
      <c r="AG90" s="213"/>
      <c r="AH90" s="672"/>
    </row>
    <row r="91" spans="1:34" ht="38.25" x14ac:dyDescent="0.25">
      <c r="A91" s="727"/>
      <c r="B91" s="729"/>
      <c r="C91" s="729"/>
      <c r="D91" s="243"/>
      <c r="E91" s="211"/>
      <c r="F91" s="211"/>
      <c r="G91" s="211"/>
      <c r="H91" s="245"/>
      <c r="I91" s="111" t="s">
        <v>223</v>
      </c>
      <c r="J91" s="92" t="s">
        <v>105</v>
      </c>
      <c r="K91" s="93">
        <v>1</v>
      </c>
      <c r="L91" s="243"/>
      <c r="M91" s="287"/>
      <c r="N91" s="243"/>
      <c r="O91" s="244"/>
      <c r="P91" s="211"/>
      <c r="Q91" s="211"/>
      <c r="R91" s="245"/>
      <c r="S91" s="246"/>
      <c r="T91" s="244"/>
      <c r="U91" s="244"/>
      <c r="V91" s="244"/>
      <c r="W91" s="209"/>
      <c r="X91" s="210"/>
      <c r="Y91" s="689"/>
      <c r="Z91" s="692"/>
      <c r="AA91" s="692"/>
      <c r="AB91" s="211"/>
      <c r="AC91" s="702"/>
      <c r="AD91" s="702"/>
      <c r="AE91" s="211"/>
      <c r="AF91" s="212"/>
      <c r="AG91" s="213"/>
      <c r="AH91" s="672"/>
    </row>
    <row r="92" spans="1:34" ht="38.25" x14ac:dyDescent="0.25">
      <c r="A92" s="727"/>
      <c r="B92" s="729"/>
      <c r="C92" s="729"/>
      <c r="D92" s="243"/>
      <c r="E92" s="211"/>
      <c r="F92" s="211"/>
      <c r="G92" s="211"/>
      <c r="H92" s="245"/>
      <c r="I92" s="111" t="s">
        <v>224</v>
      </c>
      <c r="J92" s="92" t="s">
        <v>105</v>
      </c>
      <c r="K92" s="93">
        <v>0</v>
      </c>
      <c r="L92" s="243"/>
      <c r="M92" s="287"/>
      <c r="N92" s="243"/>
      <c r="O92" s="244"/>
      <c r="P92" s="211"/>
      <c r="Q92" s="211"/>
      <c r="R92" s="245"/>
      <c r="S92" s="246"/>
      <c r="T92" s="244"/>
      <c r="U92" s="244"/>
      <c r="V92" s="244"/>
      <c r="W92" s="209"/>
      <c r="X92" s="210"/>
      <c r="Y92" s="689"/>
      <c r="Z92" s="692"/>
      <c r="AA92" s="692"/>
      <c r="AB92" s="211"/>
      <c r="AC92" s="702"/>
      <c r="AD92" s="702"/>
      <c r="AE92" s="211"/>
      <c r="AF92" s="212"/>
      <c r="AG92" s="213"/>
      <c r="AH92" s="672"/>
    </row>
    <row r="93" spans="1:34" ht="38.25" x14ac:dyDescent="0.25">
      <c r="A93" s="727"/>
      <c r="B93" s="729"/>
      <c r="C93" s="730"/>
      <c r="D93" s="243"/>
      <c r="E93" s="211"/>
      <c r="F93" s="211"/>
      <c r="G93" s="211"/>
      <c r="H93" s="245"/>
      <c r="I93" s="111" t="s">
        <v>225</v>
      </c>
      <c r="J93" s="92" t="s">
        <v>105</v>
      </c>
      <c r="K93" s="93">
        <v>1</v>
      </c>
      <c r="L93" s="243"/>
      <c r="M93" s="287"/>
      <c r="N93" s="243"/>
      <c r="O93" s="244"/>
      <c r="P93" s="211"/>
      <c r="Q93" s="211"/>
      <c r="R93" s="245"/>
      <c r="S93" s="246"/>
      <c r="T93" s="244"/>
      <c r="U93" s="244"/>
      <c r="V93" s="244"/>
      <c r="W93" s="209"/>
      <c r="X93" s="210"/>
      <c r="Y93" s="689"/>
      <c r="Z93" s="692"/>
      <c r="AA93" s="692"/>
      <c r="AB93" s="211"/>
      <c r="AC93" s="702"/>
      <c r="AD93" s="702"/>
      <c r="AE93" s="211"/>
      <c r="AF93" s="212"/>
      <c r="AG93" s="213"/>
      <c r="AH93" s="672"/>
    </row>
    <row r="94" spans="1:34" ht="15.75" customHeight="1" thickBot="1" x14ac:dyDescent="0.3">
      <c r="A94" s="727"/>
      <c r="B94" s="729"/>
      <c r="C94" s="80" t="s">
        <v>52</v>
      </c>
      <c r="D94" s="170"/>
      <c r="E94" s="65" t="s">
        <v>249</v>
      </c>
      <c r="F94" s="265">
        <v>0</v>
      </c>
      <c r="G94" s="168">
        <v>0</v>
      </c>
      <c r="H94" s="187">
        <v>0</v>
      </c>
      <c r="I94" s="167"/>
      <c r="J94" s="168"/>
      <c r="K94" s="169"/>
      <c r="L94" s="170"/>
      <c r="M94" s="279" t="s">
        <v>118</v>
      </c>
      <c r="N94" s="170"/>
      <c r="O94" s="171"/>
      <c r="P94" s="168"/>
      <c r="Q94" s="168"/>
      <c r="R94" s="187"/>
      <c r="S94" s="188"/>
      <c r="T94" s="171"/>
      <c r="U94" s="171"/>
      <c r="V94" s="171"/>
      <c r="W94" s="189"/>
      <c r="X94" s="169"/>
      <c r="Y94" s="689"/>
      <c r="Z94" s="692"/>
      <c r="AA94" s="692"/>
      <c r="AB94" s="168"/>
      <c r="AC94" s="702"/>
      <c r="AD94" s="702"/>
      <c r="AE94" s="168"/>
      <c r="AF94" s="192"/>
      <c r="AG94" s="193"/>
      <c r="AH94" s="672"/>
    </row>
    <row r="95" spans="1:34" ht="127.5" x14ac:dyDescent="0.25">
      <c r="A95" s="727"/>
      <c r="B95" s="729"/>
      <c r="C95" s="742" t="s">
        <v>53</v>
      </c>
      <c r="D95" s="60">
        <v>128</v>
      </c>
      <c r="E95" s="168"/>
      <c r="F95" s="65">
        <v>33</v>
      </c>
      <c r="G95" s="122">
        <v>5</v>
      </c>
      <c r="H95" s="156">
        <v>40</v>
      </c>
      <c r="I95" s="111" t="s">
        <v>176</v>
      </c>
      <c r="J95" s="65" t="s">
        <v>105</v>
      </c>
      <c r="K95" s="128">
        <v>40</v>
      </c>
      <c r="L95" s="60">
        <v>33</v>
      </c>
      <c r="M95" s="285" t="s">
        <v>257</v>
      </c>
      <c r="N95" s="481">
        <v>38</v>
      </c>
      <c r="O95" s="466" t="s">
        <v>122</v>
      </c>
      <c r="P95" s="562" t="s">
        <v>732</v>
      </c>
      <c r="Q95" s="565">
        <v>1</v>
      </c>
      <c r="R95" s="456">
        <v>0</v>
      </c>
      <c r="S95" s="483" t="s">
        <v>657</v>
      </c>
      <c r="T95" s="484" t="s">
        <v>658</v>
      </c>
      <c r="U95" s="484" t="s">
        <v>655</v>
      </c>
      <c r="V95" s="484" t="s">
        <v>656</v>
      </c>
      <c r="W95" s="431" t="s">
        <v>150</v>
      </c>
      <c r="X95" s="165" t="s">
        <v>213</v>
      </c>
      <c r="Y95" s="689"/>
      <c r="Z95" s="692"/>
      <c r="AA95" s="692"/>
      <c r="AB95" s="435" t="s">
        <v>109</v>
      </c>
      <c r="AC95" s="702"/>
      <c r="AD95" s="702"/>
      <c r="AE95" s="435" t="s">
        <v>109</v>
      </c>
      <c r="AF95" s="146" t="s">
        <v>109</v>
      </c>
      <c r="AG95" s="381"/>
      <c r="AH95" s="672"/>
    </row>
    <row r="96" spans="1:34" ht="38.25" x14ac:dyDescent="0.25">
      <c r="A96" s="727"/>
      <c r="B96" s="729"/>
      <c r="C96" s="737"/>
      <c r="D96" s="248"/>
      <c r="E96" s="216"/>
      <c r="F96" s="216"/>
      <c r="G96" s="216"/>
      <c r="H96" s="249"/>
      <c r="I96" s="111" t="s">
        <v>226</v>
      </c>
      <c r="J96" s="113" t="s">
        <v>105</v>
      </c>
      <c r="K96" s="132">
        <v>0</v>
      </c>
      <c r="L96" s="248"/>
      <c r="M96" s="282"/>
      <c r="N96" s="248"/>
      <c r="O96" s="247"/>
      <c r="P96" s="216"/>
      <c r="Q96" s="216"/>
      <c r="R96" s="249"/>
      <c r="S96" s="250"/>
      <c r="T96" s="247"/>
      <c r="U96" s="247"/>
      <c r="V96" s="247"/>
      <c r="W96" s="214"/>
      <c r="X96" s="215"/>
      <c r="Y96" s="689"/>
      <c r="Z96" s="692"/>
      <c r="AA96" s="692"/>
      <c r="AB96" s="216"/>
      <c r="AC96" s="702"/>
      <c r="AD96" s="702"/>
      <c r="AE96" s="216"/>
      <c r="AF96" s="217"/>
      <c r="AG96" s="218"/>
      <c r="AH96" s="672"/>
    </row>
    <row r="97" spans="1:34" ht="38.25" x14ac:dyDescent="0.25">
      <c r="A97" s="727"/>
      <c r="B97" s="729"/>
      <c r="C97" s="737"/>
      <c r="D97" s="248"/>
      <c r="E97" s="216"/>
      <c r="F97" s="216"/>
      <c r="G97" s="216"/>
      <c r="H97" s="249"/>
      <c r="I97" s="111" t="s">
        <v>219</v>
      </c>
      <c r="J97" s="113" t="s">
        <v>105</v>
      </c>
      <c r="K97" s="132">
        <v>1</v>
      </c>
      <c r="L97" s="248"/>
      <c r="M97" s="282"/>
      <c r="N97" s="248"/>
      <c r="O97" s="247"/>
      <c r="P97" s="216"/>
      <c r="Q97" s="216"/>
      <c r="R97" s="249"/>
      <c r="S97" s="250"/>
      <c r="T97" s="247"/>
      <c r="U97" s="247"/>
      <c r="V97" s="247"/>
      <c r="W97" s="214"/>
      <c r="X97" s="215"/>
      <c r="Y97" s="689"/>
      <c r="Z97" s="692"/>
      <c r="AA97" s="692"/>
      <c r="AB97" s="216"/>
      <c r="AC97" s="702"/>
      <c r="AD97" s="702"/>
      <c r="AE97" s="216"/>
      <c r="AF97" s="217"/>
      <c r="AG97" s="218"/>
      <c r="AH97" s="672"/>
    </row>
    <row r="98" spans="1:34" ht="38.25" x14ac:dyDescent="0.25">
      <c r="A98" s="727"/>
      <c r="B98" s="729"/>
      <c r="C98" s="737"/>
      <c r="D98" s="248"/>
      <c r="E98" s="216"/>
      <c r="F98" s="216"/>
      <c r="G98" s="216"/>
      <c r="H98" s="249"/>
      <c r="I98" s="111" t="s">
        <v>220</v>
      </c>
      <c r="J98" s="113" t="s">
        <v>105</v>
      </c>
      <c r="K98" s="132">
        <v>0</v>
      </c>
      <c r="L98" s="248"/>
      <c r="M98" s="282"/>
      <c r="N98" s="248"/>
      <c r="O98" s="247"/>
      <c r="P98" s="216"/>
      <c r="Q98" s="216"/>
      <c r="R98" s="249"/>
      <c r="S98" s="250"/>
      <c r="T98" s="247"/>
      <c r="U98" s="247"/>
      <c r="V98" s="247"/>
      <c r="W98" s="214"/>
      <c r="X98" s="215"/>
      <c r="Y98" s="689"/>
      <c r="Z98" s="692"/>
      <c r="AA98" s="692"/>
      <c r="AB98" s="216"/>
      <c r="AC98" s="702"/>
      <c r="AD98" s="702"/>
      <c r="AE98" s="216"/>
      <c r="AF98" s="217"/>
      <c r="AG98" s="218"/>
      <c r="AH98" s="672"/>
    </row>
    <row r="99" spans="1:34" ht="38.25" x14ac:dyDescent="0.25">
      <c r="A99" s="727"/>
      <c r="B99" s="729"/>
      <c r="C99" s="737"/>
      <c r="D99" s="248"/>
      <c r="E99" s="216"/>
      <c r="F99" s="216"/>
      <c r="G99" s="216"/>
      <c r="H99" s="249"/>
      <c r="I99" s="111" t="s">
        <v>221</v>
      </c>
      <c r="J99" s="113" t="s">
        <v>105</v>
      </c>
      <c r="K99" s="132">
        <v>1</v>
      </c>
      <c r="L99" s="248"/>
      <c r="M99" s="282"/>
      <c r="N99" s="248"/>
      <c r="O99" s="247"/>
      <c r="P99" s="216"/>
      <c r="Q99" s="216"/>
      <c r="R99" s="249"/>
      <c r="S99" s="250"/>
      <c r="T99" s="247"/>
      <c r="U99" s="247"/>
      <c r="V99" s="247"/>
      <c r="W99" s="214"/>
      <c r="X99" s="215"/>
      <c r="Y99" s="689"/>
      <c r="Z99" s="692"/>
      <c r="AA99" s="692"/>
      <c r="AB99" s="216"/>
      <c r="AC99" s="702"/>
      <c r="AD99" s="702"/>
      <c r="AE99" s="216"/>
      <c r="AF99" s="217"/>
      <c r="AG99" s="218"/>
      <c r="AH99" s="672"/>
    </row>
    <row r="100" spans="1:34" ht="38.25" x14ac:dyDescent="0.25">
      <c r="A100" s="727"/>
      <c r="B100" s="729"/>
      <c r="C100" s="737"/>
      <c r="D100" s="248"/>
      <c r="E100" s="216"/>
      <c r="F100" s="216"/>
      <c r="G100" s="216"/>
      <c r="H100" s="249"/>
      <c r="I100" s="111" t="s">
        <v>222</v>
      </c>
      <c r="J100" s="113" t="s">
        <v>105</v>
      </c>
      <c r="K100" s="132">
        <v>1</v>
      </c>
      <c r="L100" s="248"/>
      <c r="M100" s="282"/>
      <c r="N100" s="248"/>
      <c r="O100" s="247"/>
      <c r="P100" s="216"/>
      <c r="Q100" s="216"/>
      <c r="R100" s="249"/>
      <c r="S100" s="250"/>
      <c r="T100" s="247"/>
      <c r="U100" s="247"/>
      <c r="V100" s="247"/>
      <c r="W100" s="214"/>
      <c r="X100" s="215"/>
      <c r="Y100" s="689"/>
      <c r="Z100" s="692"/>
      <c r="AA100" s="692"/>
      <c r="AB100" s="216"/>
      <c r="AC100" s="702"/>
      <c r="AD100" s="702"/>
      <c r="AE100" s="216"/>
      <c r="AF100" s="217"/>
      <c r="AG100" s="218"/>
      <c r="AH100" s="672"/>
    </row>
    <row r="101" spans="1:34" ht="38.25" x14ac:dyDescent="0.25">
      <c r="A101" s="727"/>
      <c r="B101" s="729"/>
      <c r="C101" s="737"/>
      <c r="D101" s="248"/>
      <c r="E101" s="216"/>
      <c r="F101" s="216"/>
      <c r="G101" s="216"/>
      <c r="H101" s="249"/>
      <c r="I101" s="111" t="s">
        <v>223</v>
      </c>
      <c r="J101" s="113" t="s">
        <v>105</v>
      </c>
      <c r="K101" s="132">
        <v>1</v>
      </c>
      <c r="L101" s="248"/>
      <c r="M101" s="282"/>
      <c r="N101" s="248"/>
      <c r="O101" s="247"/>
      <c r="P101" s="216"/>
      <c r="Q101" s="216"/>
      <c r="R101" s="249"/>
      <c r="S101" s="250"/>
      <c r="T101" s="247"/>
      <c r="U101" s="247"/>
      <c r="V101" s="247"/>
      <c r="W101" s="214"/>
      <c r="X101" s="215"/>
      <c r="Y101" s="689"/>
      <c r="Z101" s="692"/>
      <c r="AA101" s="692"/>
      <c r="AB101" s="216"/>
      <c r="AC101" s="702"/>
      <c r="AD101" s="702"/>
      <c r="AE101" s="216"/>
      <c r="AF101" s="217"/>
      <c r="AG101" s="218"/>
      <c r="AH101" s="672"/>
    </row>
    <row r="102" spans="1:34" ht="38.25" x14ac:dyDescent="0.25">
      <c r="A102" s="727"/>
      <c r="B102" s="729"/>
      <c r="C102" s="737"/>
      <c r="D102" s="248"/>
      <c r="E102" s="216"/>
      <c r="F102" s="216"/>
      <c r="G102" s="216"/>
      <c r="H102" s="249"/>
      <c r="I102" s="111" t="s">
        <v>224</v>
      </c>
      <c r="J102" s="113" t="s">
        <v>105</v>
      </c>
      <c r="K102" s="132">
        <v>0</v>
      </c>
      <c r="L102" s="248"/>
      <c r="M102" s="282"/>
      <c r="N102" s="248"/>
      <c r="O102" s="247"/>
      <c r="P102" s="216"/>
      <c r="Q102" s="216"/>
      <c r="R102" s="249"/>
      <c r="S102" s="250"/>
      <c r="T102" s="247"/>
      <c r="U102" s="247"/>
      <c r="V102" s="247"/>
      <c r="W102" s="214"/>
      <c r="X102" s="215"/>
      <c r="Y102" s="689"/>
      <c r="Z102" s="692"/>
      <c r="AA102" s="692"/>
      <c r="AB102" s="216"/>
      <c r="AC102" s="702"/>
      <c r="AD102" s="702"/>
      <c r="AE102" s="216"/>
      <c r="AF102" s="217"/>
      <c r="AG102" s="218"/>
      <c r="AH102" s="672"/>
    </row>
    <row r="103" spans="1:34" ht="38.25" x14ac:dyDescent="0.25">
      <c r="A103" s="727"/>
      <c r="B103" s="729"/>
      <c r="C103" s="737"/>
      <c r="D103" s="248"/>
      <c r="E103" s="216"/>
      <c r="F103" s="216"/>
      <c r="G103" s="216"/>
      <c r="H103" s="249"/>
      <c r="I103" s="111" t="s">
        <v>225</v>
      </c>
      <c r="J103" s="113" t="s">
        <v>105</v>
      </c>
      <c r="K103" s="132">
        <v>0</v>
      </c>
      <c r="L103" s="248"/>
      <c r="M103" s="282"/>
      <c r="N103" s="248"/>
      <c r="O103" s="247"/>
      <c r="P103" s="216"/>
      <c r="Q103" s="216"/>
      <c r="R103" s="249"/>
      <c r="S103" s="250"/>
      <c r="T103" s="247"/>
      <c r="U103" s="247"/>
      <c r="V103" s="247"/>
      <c r="W103" s="214"/>
      <c r="X103" s="215"/>
      <c r="Y103" s="689"/>
      <c r="Z103" s="692"/>
      <c r="AA103" s="692"/>
      <c r="AB103" s="216"/>
      <c r="AC103" s="702"/>
      <c r="AD103" s="702"/>
      <c r="AE103" s="216"/>
      <c r="AF103" s="217"/>
      <c r="AG103" s="218"/>
      <c r="AH103" s="672"/>
    </row>
    <row r="104" spans="1:34" ht="38.25" x14ac:dyDescent="0.25">
      <c r="A104" s="727"/>
      <c r="B104" s="729"/>
      <c r="C104" s="743"/>
      <c r="D104" s="248"/>
      <c r="E104" s="216"/>
      <c r="F104" s="216"/>
      <c r="G104" s="216"/>
      <c r="H104" s="249"/>
      <c r="I104" s="111" t="s">
        <v>216</v>
      </c>
      <c r="J104" s="113" t="s">
        <v>105</v>
      </c>
      <c r="K104" s="119">
        <v>1</v>
      </c>
      <c r="L104" s="232"/>
      <c r="M104" s="167"/>
      <c r="N104" s="216"/>
      <c r="O104" s="247"/>
      <c r="P104" s="216"/>
      <c r="Q104" s="216"/>
      <c r="R104" s="249"/>
      <c r="S104" s="250"/>
      <c r="T104" s="247"/>
      <c r="U104" s="247"/>
      <c r="V104" s="247"/>
      <c r="W104" s="214"/>
      <c r="X104" s="215"/>
      <c r="Y104" s="689"/>
      <c r="Z104" s="692"/>
      <c r="AA104" s="692"/>
      <c r="AB104" s="216"/>
      <c r="AC104" s="702"/>
      <c r="AD104" s="702"/>
      <c r="AE104" s="216"/>
      <c r="AF104" s="217"/>
      <c r="AG104" s="218"/>
      <c r="AH104" s="672"/>
    </row>
    <row r="105" spans="1:34" ht="39" thickBot="1" x14ac:dyDescent="0.3">
      <c r="A105" s="727"/>
      <c r="B105" s="729"/>
      <c r="C105" s="739" t="s">
        <v>54</v>
      </c>
      <c r="D105" s="654"/>
      <c r="E105" s="658">
        <v>0</v>
      </c>
      <c r="F105" s="658">
        <v>0</v>
      </c>
      <c r="G105" s="658">
        <v>0</v>
      </c>
      <c r="H105" s="658">
        <v>0</v>
      </c>
      <c r="I105" s="111" t="s">
        <v>191</v>
      </c>
      <c r="J105" s="119" t="s">
        <v>105</v>
      </c>
      <c r="K105" s="119" t="s">
        <v>109</v>
      </c>
      <c r="L105" s="639">
        <v>3</v>
      </c>
      <c r="M105" s="642" t="s">
        <v>257</v>
      </c>
      <c r="N105" s="173"/>
      <c r="O105" s="167"/>
      <c r="P105" s="232"/>
      <c r="Q105" s="232"/>
      <c r="R105" s="232"/>
      <c r="S105" s="236"/>
      <c r="T105" s="167"/>
      <c r="U105" s="167"/>
      <c r="V105" s="167"/>
      <c r="W105" s="195"/>
      <c r="X105" s="196"/>
      <c r="Y105" s="689"/>
      <c r="Z105" s="692"/>
      <c r="AA105" s="692"/>
      <c r="AB105" s="173"/>
      <c r="AC105" s="702"/>
      <c r="AD105" s="702"/>
      <c r="AE105" s="173"/>
      <c r="AF105" s="199"/>
      <c r="AG105" s="200"/>
      <c r="AH105" s="672"/>
    </row>
    <row r="106" spans="1:34" ht="26.25" hidden="1" customHeight="1" thickBot="1" x14ac:dyDescent="0.3">
      <c r="A106" s="727"/>
      <c r="B106" s="729"/>
      <c r="C106" s="740"/>
      <c r="D106" s="655"/>
      <c r="E106" s="659"/>
      <c r="F106" s="659"/>
      <c r="G106" s="659"/>
      <c r="H106" s="659"/>
      <c r="I106" s="112" t="s">
        <v>111</v>
      </c>
      <c r="J106" s="119"/>
      <c r="K106" s="119"/>
      <c r="L106" s="640"/>
      <c r="M106" s="617"/>
      <c r="N106" s="174"/>
      <c r="O106" s="167"/>
      <c r="P106" s="232"/>
      <c r="Q106" s="232"/>
      <c r="R106" s="232"/>
      <c r="S106" s="236"/>
      <c r="T106" s="167"/>
      <c r="U106" s="167"/>
      <c r="V106" s="167"/>
      <c r="W106" s="202"/>
      <c r="X106" s="176"/>
      <c r="Y106" s="689"/>
      <c r="Z106" s="692"/>
      <c r="AA106" s="692"/>
      <c r="AB106" s="174"/>
      <c r="AC106" s="702"/>
      <c r="AD106" s="702"/>
      <c r="AE106" s="174"/>
      <c r="AF106" s="205"/>
      <c r="AG106" s="206"/>
      <c r="AH106" s="672"/>
    </row>
    <row r="107" spans="1:34" ht="26.25" hidden="1" customHeight="1" x14ac:dyDescent="0.25">
      <c r="A107" s="727"/>
      <c r="B107" s="729"/>
      <c r="C107" s="740"/>
      <c r="D107" s="655"/>
      <c r="E107" s="659"/>
      <c r="F107" s="659"/>
      <c r="G107" s="659"/>
      <c r="H107" s="659"/>
      <c r="I107" s="112" t="s">
        <v>112</v>
      </c>
      <c r="J107" s="119"/>
      <c r="K107" s="119"/>
      <c r="L107" s="640"/>
      <c r="M107" s="617"/>
      <c r="N107" s="216"/>
      <c r="O107" s="167"/>
      <c r="P107" s="232"/>
      <c r="Q107" s="232"/>
      <c r="R107" s="232"/>
      <c r="S107" s="236"/>
      <c r="T107" s="167"/>
      <c r="U107" s="167"/>
      <c r="V107" s="167"/>
      <c r="W107" s="214"/>
      <c r="X107" s="215"/>
      <c r="Y107" s="689"/>
      <c r="Z107" s="692"/>
      <c r="AA107" s="692"/>
      <c r="AB107" s="216"/>
      <c r="AC107" s="702"/>
      <c r="AD107" s="702"/>
      <c r="AE107" s="216"/>
      <c r="AF107" s="217"/>
      <c r="AG107" s="218"/>
      <c r="AH107" s="672"/>
    </row>
    <row r="108" spans="1:34" ht="26.25" hidden="1" customHeight="1" x14ac:dyDescent="0.25">
      <c r="A108" s="727"/>
      <c r="B108" s="729"/>
      <c r="C108" s="740"/>
      <c r="D108" s="655"/>
      <c r="E108" s="659"/>
      <c r="F108" s="659"/>
      <c r="G108" s="659"/>
      <c r="H108" s="659"/>
      <c r="I108" s="112" t="s">
        <v>114</v>
      </c>
      <c r="J108" s="119"/>
      <c r="K108" s="119"/>
      <c r="L108" s="640"/>
      <c r="M108" s="617"/>
      <c r="N108" s="216"/>
      <c r="O108" s="167"/>
      <c r="P108" s="232"/>
      <c r="Q108" s="232"/>
      <c r="R108" s="232"/>
      <c r="S108" s="236"/>
      <c r="T108" s="167"/>
      <c r="U108" s="167"/>
      <c r="V108" s="167"/>
      <c r="W108" s="214"/>
      <c r="X108" s="215"/>
      <c r="Y108" s="689"/>
      <c r="Z108" s="692"/>
      <c r="AA108" s="692"/>
      <c r="AB108" s="216"/>
      <c r="AC108" s="702"/>
      <c r="AD108" s="702"/>
      <c r="AE108" s="216"/>
      <c r="AF108" s="217"/>
      <c r="AG108" s="218"/>
      <c r="AH108" s="672"/>
    </row>
    <row r="109" spans="1:34" ht="26.25" hidden="1" customHeight="1" x14ac:dyDescent="0.25">
      <c r="A109" s="727"/>
      <c r="B109" s="729"/>
      <c r="C109" s="740"/>
      <c r="D109" s="655"/>
      <c r="E109" s="659"/>
      <c r="F109" s="659"/>
      <c r="G109" s="659"/>
      <c r="H109" s="659"/>
      <c r="I109" s="112" t="s">
        <v>113</v>
      </c>
      <c r="J109" s="119"/>
      <c r="K109" s="119"/>
      <c r="L109" s="640"/>
      <c r="M109" s="617"/>
      <c r="N109" s="216"/>
      <c r="O109" s="167"/>
      <c r="P109" s="232"/>
      <c r="Q109" s="232"/>
      <c r="R109" s="232"/>
      <c r="S109" s="236"/>
      <c r="T109" s="167"/>
      <c r="U109" s="167"/>
      <c r="V109" s="167"/>
      <c r="W109" s="214"/>
      <c r="X109" s="215"/>
      <c r="Y109" s="689"/>
      <c r="Z109" s="692"/>
      <c r="AA109" s="692"/>
      <c r="AB109" s="216"/>
      <c r="AC109" s="702"/>
      <c r="AD109" s="702"/>
      <c r="AE109" s="216"/>
      <c r="AF109" s="217"/>
      <c r="AG109" s="218"/>
      <c r="AH109" s="672"/>
    </row>
    <row r="110" spans="1:34" ht="26.25" hidden="1" customHeight="1" x14ac:dyDescent="0.25">
      <c r="A110" s="727"/>
      <c r="B110" s="729"/>
      <c r="C110" s="740"/>
      <c r="D110" s="655"/>
      <c r="E110" s="659"/>
      <c r="F110" s="659"/>
      <c r="G110" s="659"/>
      <c r="H110" s="659"/>
      <c r="I110" s="112" t="s">
        <v>115</v>
      </c>
      <c r="J110" s="113"/>
      <c r="K110" s="132"/>
      <c r="L110" s="640"/>
      <c r="M110" s="617"/>
      <c r="N110" s="248"/>
      <c r="O110" s="167"/>
      <c r="P110" s="232"/>
      <c r="Q110" s="232"/>
      <c r="R110" s="232"/>
      <c r="S110" s="236"/>
      <c r="T110" s="167"/>
      <c r="U110" s="167"/>
      <c r="V110" s="167"/>
      <c r="W110" s="214"/>
      <c r="X110" s="215"/>
      <c r="Y110" s="689"/>
      <c r="Z110" s="692"/>
      <c r="AA110" s="692"/>
      <c r="AB110" s="216"/>
      <c r="AC110" s="702"/>
      <c r="AD110" s="702"/>
      <c r="AE110" s="216"/>
      <c r="AF110" s="217"/>
      <c r="AG110" s="218"/>
      <c r="AH110" s="672"/>
    </row>
    <row r="111" spans="1:34" ht="26.25" hidden="1" customHeight="1" x14ac:dyDescent="0.25">
      <c r="A111" s="727"/>
      <c r="B111" s="729"/>
      <c r="C111" s="740"/>
      <c r="D111" s="655"/>
      <c r="E111" s="659"/>
      <c r="F111" s="659"/>
      <c r="G111" s="659"/>
      <c r="H111" s="659"/>
      <c r="I111" s="112" t="s">
        <v>116</v>
      </c>
      <c r="J111" s="113"/>
      <c r="K111" s="132"/>
      <c r="L111" s="640"/>
      <c r="M111" s="617"/>
      <c r="N111" s="248"/>
      <c r="O111" s="167"/>
      <c r="P111" s="232"/>
      <c r="Q111" s="232"/>
      <c r="R111" s="232"/>
      <c r="S111" s="236"/>
      <c r="T111" s="167"/>
      <c r="U111" s="167"/>
      <c r="V111" s="167"/>
      <c r="W111" s="214"/>
      <c r="X111" s="215"/>
      <c r="Y111" s="689"/>
      <c r="Z111" s="692"/>
      <c r="AA111" s="692"/>
      <c r="AB111" s="216"/>
      <c r="AC111" s="702"/>
      <c r="AD111" s="702"/>
      <c r="AE111" s="216"/>
      <c r="AF111" s="217"/>
      <c r="AG111" s="218"/>
      <c r="AH111" s="672"/>
    </row>
    <row r="112" spans="1:34" ht="26.25" hidden="1" customHeight="1" x14ac:dyDescent="0.25">
      <c r="A112" s="727"/>
      <c r="B112" s="729"/>
      <c r="C112" s="740"/>
      <c r="D112" s="655"/>
      <c r="E112" s="659"/>
      <c r="F112" s="659"/>
      <c r="G112" s="659"/>
      <c r="H112" s="659"/>
      <c r="I112" s="112" t="s">
        <v>117</v>
      </c>
      <c r="J112" s="113"/>
      <c r="K112" s="132"/>
      <c r="L112" s="640"/>
      <c r="M112" s="617"/>
      <c r="N112" s="248"/>
      <c r="O112" s="167"/>
      <c r="P112" s="232"/>
      <c r="Q112" s="232"/>
      <c r="R112" s="232"/>
      <c r="S112" s="236"/>
      <c r="T112" s="167"/>
      <c r="U112" s="167"/>
      <c r="V112" s="167"/>
      <c r="W112" s="214"/>
      <c r="X112" s="215"/>
      <c r="Y112" s="689"/>
      <c r="Z112" s="692"/>
      <c r="AA112" s="692"/>
      <c r="AB112" s="216"/>
      <c r="AC112" s="702"/>
      <c r="AD112" s="702"/>
      <c r="AE112" s="216"/>
      <c r="AF112" s="217"/>
      <c r="AG112" s="218"/>
      <c r="AH112" s="672"/>
    </row>
    <row r="113" spans="1:34" ht="25.5" x14ac:dyDescent="0.25">
      <c r="A113" s="727"/>
      <c r="B113" s="729"/>
      <c r="C113" s="740"/>
      <c r="D113" s="655"/>
      <c r="E113" s="659"/>
      <c r="F113" s="659"/>
      <c r="G113" s="659"/>
      <c r="H113" s="659"/>
      <c r="I113" s="111" t="s">
        <v>214</v>
      </c>
      <c r="J113" s="119">
        <v>15</v>
      </c>
      <c r="K113" s="119">
        <v>17</v>
      </c>
      <c r="L113" s="640"/>
      <c r="M113" s="617"/>
      <c r="N113" s="232"/>
      <c r="O113" s="167"/>
      <c r="P113" s="232"/>
      <c r="Q113" s="232"/>
      <c r="R113" s="232"/>
      <c r="S113" s="236"/>
      <c r="T113" s="167"/>
      <c r="U113" s="167"/>
      <c r="V113" s="167"/>
      <c r="W113" s="231"/>
      <c r="X113" s="232"/>
      <c r="Y113" s="689"/>
      <c r="Z113" s="692"/>
      <c r="AA113" s="692"/>
      <c r="AB113" s="232"/>
      <c r="AC113" s="702"/>
      <c r="AD113" s="702"/>
      <c r="AE113" s="232"/>
      <c r="AF113" s="231"/>
      <c r="AG113" s="167"/>
      <c r="AH113" s="672"/>
    </row>
    <row r="114" spans="1:34" ht="39" thickBot="1" x14ac:dyDescent="0.3">
      <c r="A114" s="731"/>
      <c r="B114" s="738"/>
      <c r="C114" s="741"/>
      <c r="D114" s="656"/>
      <c r="E114" s="751"/>
      <c r="F114" s="751"/>
      <c r="G114" s="751"/>
      <c r="H114" s="751"/>
      <c r="I114" s="111" t="s">
        <v>316</v>
      </c>
      <c r="J114" s="130" t="s">
        <v>105</v>
      </c>
      <c r="K114" s="119" t="s">
        <v>109</v>
      </c>
      <c r="L114" s="641"/>
      <c r="M114" s="618"/>
      <c r="N114" s="232"/>
      <c r="O114" s="167"/>
      <c r="P114" s="232"/>
      <c r="Q114" s="232"/>
      <c r="R114" s="232"/>
      <c r="S114" s="236"/>
      <c r="T114" s="167"/>
      <c r="U114" s="167"/>
      <c r="V114" s="167"/>
      <c r="W114" s="231"/>
      <c r="X114" s="232"/>
      <c r="Y114" s="690"/>
      <c r="Z114" s="693"/>
      <c r="AA114" s="693"/>
      <c r="AB114" s="232"/>
      <c r="AC114" s="572"/>
      <c r="AD114" s="572"/>
      <c r="AE114" s="232"/>
      <c r="AF114" s="231"/>
      <c r="AG114" s="167"/>
      <c r="AH114" s="672"/>
    </row>
    <row r="115" spans="1:34" ht="64.5" customHeight="1" x14ac:dyDescent="0.25">
      <c r="A115" s="726">
        <v>16</v>
      </c>
      <c r="B115" s="728" t="s">
        <v>83</v>
      </c>
      <c r="C115" s="728" t="s">
        <v>51</v>
      </c>
      <c r="D115" s="619"/>
      <c r="E115" s="647"/>
      <c r="F115" s="590">
        <v>16</v>
      </c>
      <c r="G115" s="592">
        <v>6</v>
      </c>
      <c r="H115" s="592">
        <v>38</v>
      </c>
      <c r="I115" s="111" t="s">
        <v>177</v>
      </c>
      <c r="J115" s="71" t="s">
        <v>105</v>
      </c>
      <c r="K115" s="93">
        <v>15</v>
      </c>
      <c r="L115" s="755">
        <f>SUM(3+11+10)</f>
        <v>24</v>
      </c>
      <c r="M115" s="642" t="s">
        <v>256</v>
      </c>
      <c r="N115" s="475">
        <v>10</v>
      </c>
      <c r="O115" s="476" t="s">
        <v>199</v>
      </c>
      <c r="P115" s="477">
        <v>10</v>
      </c>
      <c r="Q115" s="477">
        <v>10</v>
      </c>
      <c r="R115" s="478">
        <v>0</v>
      </c>
      <c r="S115" s="479" t="s">
        <v>90</v>
      </c>
      <c r="T115" s="583" t="s">
        <v>285</v>
      </c>
      <c r="U115" s="126" t="s">
        <v>287</v>
      </c>
      <c r="V115" s="126" t="s">
        <v>288</v>
      </c>
      <c r="W115" s="126" t="s">
        <v>150</v>
      </c>
      <c r="X115" s="142" t="s">
        <v>272</v>
      </c>
      <c r="Y115" s="573">
        <v>490736.97</v>
      </c>
      <c r="Z115" s="576">
        <v>414752.74</v>
      </c>
      <c r="AA115" s="576">
        <v>73125.009999999995</v>
      </c>
      <c r="AB115" s="588">
        <v>577.4</v>
      </c>
      <c r="AC115" s="576">
        <v>2281.8200000000002</v>
      </c>
      <c r="AD115" s="703">
        <v>0</v>
      </c>
      <c r="AE115" s="92" t="s">
        <v>109</v>
      </c>
      <c r="AF115" s="149" t="s">
        <v>109</v>
      </c>
      <c r="AG115" s="109"/>
      <c r="AH115" s="671">
        <f>SUM(Y115:Y122)</f>
        <v>490736.97</v>
      </c>
    </row>
    <row r="116" spans="1:34" ht="62.25" customHeight="1" x14ac:dyDescent="0.25">
      <c r="A116" s="727"/>
      <c r="B116" s="729"/>
      <c r="C116" s="729"/>
      <c r="D116" s="620"/>
      <c r="E116" s="659"/>
      <c r="F116" s="649"/>
      <c r="G116" s="602"/>
      <c r="H116" s="602"/>
      <c r="I116" s="583" t="s">
        <v>317</v>
      </c>
      <c r="J116" s="622" t="s">
        <v>105</v>
      </c>
      <c r="K116" s="623" t="s">
        <v>109</v>
      </c>
      <c r="L116" s="638"/>
      <c r="M116" s="617"/>
      <c r="N116" s="475">
        <v>9</v>
      </c>
      <c r="O116" s="476" t="s">
        <v>200</v>
      </c>
      <c r="P116" s="477">
        <v>9</v>
      </c>
      <c r="Q116" s="477">
        <v>9</v>
      </c>
      <c r="R116" s="478">
        <v>0</v>
      </c>
      <c r="S116" s="479" t="s">
        <v>699</v>
      </c>
      <c r="T116" s="587"/>
      <c r="U116" s="583" t="s">
        <v>286</v>
      </c>
      <c r="V116" s="583" t="s">
        <v>284</v>
      </c>
      <c r="W116" s="583" t="s">
        <v>150</v>
      </c>
      <c r="X116" s="585" t="s">
        <v>272</v>
      </c>
      <c r="Y116" s="574"/>
      <c r="Z116" s="577"/>
      <c r="AA116" s="577"/>
      <c r="AB116" s="589"/>
      <c r="AC116" s="589"/>
      <c r="AD116" s="702"/>
      <c r="AE116" s="92" t="s">
        <v>109</v>
      </c>
      <c r="AF116" s="149" t="s">
        <v>109</v>
      </c>
      <c r="AG116" s="109"/>
      <c r="AH116" s="672"/>
    </row>
    <row r="117" spans="1:34" ht="49.5" customHeight="1" x14ac:dyDescent="0.25">
      <c r="A117" s="727"/>
      <c r="B117" s="729"/>
      <c r="C117" s="729"/>
      <c r="D117" s="620"/>
      <c r="E117" s="659"/>
      <c r="F117" s="649"/>
      <c r="G117" s="602"/>
      <c r="H117" s="602"/>
      <c r="I117" s="587"/>
      <c r="J117" s="649"/>
      <c r="K117" s="750"/>
      <c r="L117" s="638"/>
      <c r="M117" s="617"/>
      <c r="N117" s="475">
        <v>7</v>
      </c>
      <c r="O117" s="476" t="s">
        <v>197</v>
      </c>
      <c r="P117" s="477">
        <v>7</v>
      </c>
      <c r="Q117" s="477">
        <v>7</v>
      </c>
      <c r="R117" s="478">
        <v>0</v>
      </c>
      <c r="S117" s="479" t="s">
        <v>699</v>
      </c>
      <c r="T117" s="587"/>
      <c r="U117" s="584"/>
      <c r="V117" s="584"/>
      <c r="W117" s="584"/>
      <c r="X117" s="586"/>
      <c r="Y117" s="574"/>
      <c r="Z117" s="577"/>
      <c r="AA117" s="577"/>
      <c r="AB117" s="589"/>
      <c r="AC117" s="589"/>
      <c r="AD117" s="702"/>
      <c r="AE117" s="92" t="s">
        <v>109</v>
      </c>
      <c r="AF117" s="149" t="s">
        <v>109</v>
      </c>
      <c r="AG117" s="109"/>
      <c r="AH117" s="672"/>
    </row>
    <row r="118" spans="1:34" ht="51" x14ac:dyDescent="0.25">
      <c r="A118" s="727"/>
      <c r="B118" s="729"/>
      <c r="C118" s="730"/>
      <c r="D118" s="621"/>
      <c r="E118" s="648"/>
      <c r="F118" s="591"/>
      <c r="G118" s="593"/>
      <c r="H118" s="593"/>
      <c r="I118" s="584"/>
      <c r="J118" s="591"/>
      <c r="K118" s="599"/>
      <c r="L118" s="636"/>
      <c r="M118" s="618"/>
      <c r="N118" s="475">
        <v>14</v>
      </c>
      <c r="O118" s="476" t="s">
        <v>152</v>
      </c>
      <c r="P118" s="477">
        <v>14</v>
      </c>
      <c r="Q118" s="477">
        <v>14</v>
      </c>
      <c r="R118" s="478">
        <v>0</v>
      </c>
      <c r="S118" s="480" t="s">
        <v>700</v>
      </c>
      <c r="T118" s="584"/>
      <c r="U118" s="126" t="s">
        <v>287</v>
      </c>
      <c r="V118" s="126" t="s">
        <v>288</v>
      </c>
      <c r="W118" s="126" t="s">
        <v>150</v>
      </c>
      <c r="X118" s="165" t="s">
        <v>272</v>
      </c>
      <c r="Y118" s="575"/>
      <c r="Z118" s="578"/>
      <c r="AA118" s="578"/>
      <c r="AB118" s="570"/>
      <c r="AC118" s="570"/>
      <c r="AD118" s="572"/>
      <c r="AE118" s="92" t="s">
        <v>109</v>
      </c>
      <c r="AF118" s="149" t="s">
        <v>109</v>
      </c>
      <c r="AG118" s="109"/>
      <c r="AH118" s="672"/>
    </row>
    <row r="119" spans="1:34" ht="15" customHeight="1" x14ac:dyDescent="0.25">
      <c r="A119" s="727"/>
      <c r="B119" s="729"/>
      <c r="C119" s="80" t="s">
        <v>52</v>
      </c>
      <c r="D119" s="170"/>
      <c r="E119" s="65" t="s">
        <v>109</v>
      </c>
      <c r="F119" s="265">
        <v>0</v>
      </c>
      <c r="G119" s="168">
        <v>0</v>
      </c>
      <c r="H119" s="267">
        <v>0</v>
      </c>
      <c r="I119" s="258"/>
      <c r="J119" s="168"/>
      <c r="K119" s="169"/>
      <c r="L119" s="170"/>
      <c r="M119" s="279" t="s">
        <v>118</v>
      </c>
      <c r="N119" s="170"/>
      <c r="O119" s="171"/>
      <c r="P119" s="168"/>
      <c r="Q119" s="168"/>
      <c r="R119" s="187"/>
      <c r="S119" s="188"/>
      <c r="T119" s="171"/>
      <c r="U119" s="171"/>
      <c r="V119" s="171"/>
      <c r="W119" s="189"/>
      <c r="X119" s="169"/>
      <c r="Y119" s="233"/>
      <c r="Z119" s="234"/>
      <c r="AA119" s="234"/>
      <c r="AB119" s="168"/>
      <c r="AC119" s="168"/>
      <c r="AD119" s="168"/>
      <c r="AE119" s="168"/>
      <c r="AF119" s="192"/>
      <c r="AG119" s="193"/>
      <c r="AH119" s="672"/>
    </row>
    <row r="120" spans="1:34" ht="54" customHeight="1" x14ac:dyDescent="0.25">
      <c r="A120" s="727"/>
      <c r="B120" s="729"/>
      <c r="C120" s="732" t="s">
        <v>53</v>
      </c>
      <c r="D120" s="624">
        <v>17</v>
      </c>
      <c r="E120" s="658"/>
      <c r="F120" s="622">
        <v>7</v>
      </c>
      <c r="G120" s="650">
        <v>0</v>
      </c>
      <c r="H120" s="650">
        <v>7</v>
      </c>
      <c r="I120" s="111" t="s">
        <v>178</v>
      </c>
      <c r="J120" s="65" t="s">
        <v>105</v>
      </c>
      <c r="K120" s="128">
        <v>5</v>
      </c>
      <c r="L120" s="624">
        <v>7</v>
      </c>
      <c r="M120" s="614" t="s">
        <v>257</v>
      </c>
      <c r="N120" s="170"/>
      <c r="O120" s="171"/>
      <c r="P120" s="168"/>
      <c r="Q120" s="168"/>
      <c r="R120" s="187"/>
      <c r="S120" s="188"/>
      <c r="T120" s="171"/>
      <c r="U120" s="171"/>
      <c r="V120" s="171"/>
      <c r="W120" s="189"/>
      <c r="X120" s="169"/>
      <c r="Y120" s="190"/>
      <c r="Z120" s="191"/>
      <c r="AA120" s="191"/>
      <c r="AB120" s="168"/>
      <c r="AC120" s="168"/>
      <c r="AD120" s="168"/>
      <c r="AE120" s="168"/>
      <c r="AF120" s="192"/>
      <c r="AG120" s="193"/>
      <c r="AH120" s="672"/>
    </row>
    <row r="121" spans="1:34" ht="38.25" x14ac:dyDescent="0.25">
      <c r="A121" s="727"/>
      <c r="B121" s="729"/>
      <c r="C121" s="733"/>
      <c r="D121" s="621"/>
      <c r="E121" s="648"/>
      <c r="F121" s="591"/>
      <c r="G121" s="745"/>
      <c r="H121" s="745"/>
      <c r="I121" s="111" t="s">
        <v>231</v>
      </c>
      <c r="J121" s="113" t="s">
        <v>105</v>
      </c>
      <c r="K121" s="132" t="s">
        <v>109</v>
      </c>
      <c r="L121" s="621"/>
      <c r="M121" s="632"/>
      <c r="N121" s="248"/>
      <c r="O121" s="247"/>
      <c r="P121" s="216"/>
      <c r="Q121" s="216"/>
      <c r="R121" s="249"/>
      <c r="S121" s="250"/>
      <c r="T121" s="247"/>
      <c r="U121" s="247"/>
      <c r="V121" s="247"/>
      <c r="W121" s="214"/>
      <c r="X121" s="215"/>
      <c r="Y121" s="221"/>
      <c r="Z121" s="222"/>
      <c r="AA121" s="222"/>
      <c r="AB121" s="216"/>
      <c r="AC121" s="216"/>
      <c r="AD121" s="216"/>
      <c r="AE121" s="216"/>
      <c r="AF121" s="217"/>
      <c r="AG121" s="218"/>
      <c r="AH121" s="672"/>
    </row>
    <row r="122" spans="1:34" ht="35.25" customHeight="1" thickBot="1" x14ac:dyDescent="0.3">
      <c r="A122" s="731"/>
      <c r="B122" s="738"/>
      <c r="C122" s="82" t="s">
        <v>54</v>
      </c>
      <c r="D122" s="240"/>
      <c r="E122" s="173">
        <v>0</v>
      </c>
      <c r="F122" s="173">
        <v>0</v>
      </c>
      <c r="G122" s="173">
        <v>0</v>
      </c>
      <c r="H122" s="196">
        <v>0</v>
      </c>
      <c r="I122" s="96" t="s">
        <v>137</v>
      </c>
      <c r="J122" s="121">
        <v>4</v>
      </c>
      <c r="K122" s="129">
        <v>4</v>
      </c>
      <c r="L122" s="276">
        <v>0</v>
      </c>
      <c r="M122" s="286" t="s">
        <v>257</v>
      </c>
      <c r="N122" s="248"/>
      <c r="O122" s="194"/>
      <c r="P122" s="173"/>
      <c r="Q122" s="173"/>
      <c r="R122" s="241"/>
      <c r="S122" s="242"/>
      <c r="T122" s="194"/>
      <c r="U122" s="194"/>
      <c r="V122" s="194"/>
      <c r="W122" s="195"/>
      <c r="X122" s="196"/>
      <c r="Y122" s="197"/>
      <c r="Z122" s="222"/>
      <c r="AA122" s="222"/>
      <c r="AB122" s="173"/>
      <c r="AC122" s="173"/>
      <c r="AD122" s="173"/>
      <c r="AE122" s="173"/>
      <c r="AF122" s="199"/>
      <c r="AG122" s="200"/>
      <c r="AH122" s="672"/>
    </row>
    <row r="123" spans="1:34" ht="64.5" customHeight="1" thickBot="1" x14ac:dyDescent="0.3">
      <c r="A123" s="726">
        <v>17</v>
      </c>
      <c r="B123" s="736" t="s">
        <v>84</v>
      </c>
      <c r="C123" s="728" t="s">
        <v>51</v>
      </c>
      <c r="D123" s="77">
        <v>548</v>
      </c>
      <c r="E123" s="172"/>
      <c r="F123" s="71">
        <v>31</v>
      </c>
      <c r="G123" s="435">
        <v>0</v>
      </c>
      <c r="H123" s="420">
        <v>71</v>
      </c>
      <c r="I123" s="302" t="s">
        <v>318</v>
      </c>
      <c r="J123" s="71" t="s">
        <v>105</v>
      </c>
      <c r="K123" s="72">
        <v>150</v>
      </c>
      <c r="L123" s="635">
        <f>SUM(28+41+28)</f>
        <v>97</v>
      </c>
      <c r="M123" s="643" t="s">
        <v>123</v>
      </c>
      <c r="N123" s="462">
        <v>23</v>
      </c>
      <c r="O123" s="431" t="s">
        <v>124</v>
      </c>
      <c r="P123" s="435">
        <v>15</v>
      </c>
      <c r="Q123" s="435">
        <v>15</v>
      </c>
      <c r="R123" s="459">
        <v>0</v>
      </c>
      <c r="S123" s="460" t="s">
        <v>125</v>
      </c>
      <c r="T123" s="123" t="s">
        <v>128</v>
      </c>
      <c r="U123" s="123" t="s">
        <v>129</v>
      </c>
      <c r="V123" s="123" t="s">
        <v>2</v>
      </c>
      <c r="W123" s="123" t="s">
        <v>130</v>
      </c>
      <c r="X123" s="72">
        <v>0</v>
      </c>
      <c r="Y123" s="538">
        <v>306525.93</v>
      </c>
      <c r="Z123" s="539">
        <f t="shared" ref="Z123" si="0">Y123/100*85</f>
        <v>260547.04049999997</v>
      </c>
      <c r="AA123" s="539">
        <f t="shared" ref="AA123" si="1">Y123/100*15</f>
        <v>45978.889499999997</v>
      </c>
      <c r="AB123" s="435" t="s">
        <v>109</v>
      </c>
      <c r="AC123" s="704"/>
      <c r="AD123" s="592">
        <v>0</v>
      </c>
      <c r="AE123" s="435" t="s">
        <v>109</v>
      </c>
      <c r="AF123" s="436" t="s">
        <v>109</v>
      </c>
      <c r="AG123" s="108"/>
      <c r="AH123" s="671">
        <f>Y123</f>
        <v>306525.93</v>
      </c>
    </row>
    <row r="124" spans="1:34" ht="39" thickBot="1" x14ac:dyDescent="0.3">
      <c r="A124" s="727"/>
      <c r="B124" s="737"/>
      <c r="C124" s="729"/>
      <c r="D124" s="243"/>
      <c r="E124" s="211"/>
      <c r="F124" s="211"/>
      <c r="G124" s="211"/>
      <c r="H124" s="245"/>
      <c r="I124" s="111" t="s">
        <v>232</v>
      </c>
      <c r="J124" s="92" t="s">
        <v>105</v>
      </c>
      <c r="K124" s="93">
        <v>12</v>
      </c>
      <c r="L124" s="638"/>
      <c r="M124" s="644"/>
      <c r="N124" s="772"/>
      <c r="O124" s="768"/>
      <c r="P124" s="703">
        <v>0</v>
      </c>
      <c r="Q124" s="703"/>
      <c r="R124" s="770"/>
      <c r="S124" s="469"/>
      <c r="T124" s="414"/>
      <c r="U124" s="414"/>
      <c r="V124" s="414"/>
      <c r="W124" s="431"/>
      <c r="X124" s="451"/>
      <c r="Y124" s="527"/>
      <c r="Z124" s="527"/>
      <c r="AA124" s="528"/>
      <c r="AB124" s="435"/>
      <c r="AC124" s="705"/>
      <c r="AD124" s="602"/>
      <c r="AE124" s="435"/>
      <c r="AF124" s="436"/>
      <c r="AG124" s="109"/>
      <c r="AH124" s="672"/>
    </row>
    <row r="125" spans="1:34" ht="51.75" thickBot="1" x14ac:dyDescent="0.3">
      <c r="A125" s="727"/>
      <c r="B125" s="737"/>
      <c r="C125" s="729"/>
      <c r="D125" s="243"/>
      <c r="E125" s="211"/>
      <c r="F125" s="211"/>
      <c r="G125" s="211"/>
      <c r="H125" s="245"/>
      <c r="I125" s="111" t="s">
        <v>233</v>
      </c>
      <c r="J125" s="92">
        <v>4</v>
      </c>
      <c r="K125" s="93">
        <v>5</v>
      </c>
      <c r="L125" s="638"/>
      <c r="M125" s="644"/>
      <c r="N125" s="772"/>
      <c r="O125" s="769"/>
      <c r="P125" s="572"/>
      <c r="Q125" s="572"/>
      <c r="R125" s="771"/>
      <c r="S125" s="470"/>
      <c r="T125" s="414"/>
      <c r="U125" s="414"/>
      <c r="V125" s="414"/>
      <c r="W125" s="431"/>
      <c r="X125" s="451"/>
      <c r="Y125" s="527"/>
      <c r="Z125" s="527"/>
      <c r="AA125" s="528"/>
      <c r="AB125" s="435"/>
      <c r="AC125" s="705"/>
      <c r="AD125" s="602"/>
      <c r="AE125" s="435"/>
      <c r="AF125" s="436"/>
      <c r="AG125" s="109"/>
      <c r="AH125" s="672"/>
    </row>
    <row r="126" spans="1:34" ht="15.75" customHeight="1" thickBot="1" x14ac:dyDescent="0.3">
      <c r="A126" s="727"/>
      <c r="B126" s="737"/>
      <c r="C126" s="729"/>
      <c r="D126" s="243"/>
      <c r="E126" s="211"/>
      <c r="F126" s="211"/>
      <c r="G126" s="211"/>
      <c r="H126" s="245"/>
      <c r="I126" s="752" t="s">
        <v>234</v>
      </c>
      <c r="J126" s="622">
        <v>15</v>
      </c>
      <c r="K126" s="623">
        <v>15</v>
      </c>
      <c r="L126" s="638"/>
      <c r="M126" s="644"/>
      <c r="N126" s="471"/>
      <c r="O126" s="472"/>
      <c r="P126" s="461">
        <v>0</v>
      </c>
      <c r="Q126" s="461"/>
      <c r="R126" s="462"/>
      <c r="S126" s="473"/>
      <c r="T126" s="414"/>
      <c r="U126" s="414"/>
      <c r="V126" s="414"/>
      <c r="W126" s="431"/>
      <c r="X126" s="451"/>
      <c r="Y126" s="527"/>
      <c r="Z126" s="527"/>
      <c r="AA126" s="528"/>
      <c r="AB126" s="435"/>
      <c r="AC126" s="705"/>
      <c r="AD126" s="602"/>
      <c r="AE126" s="435"/>
      <c r="AF126" s="436"/>
      <c r="AG126" s="109"/>
      <c r="AH126" s="672"/>
    </row>
    <row r="127" spans="1:34" ht="15.75" customHeight="1" thickBot="1" x14ac:dyDescent="0.3">
      <c r="A127" s="727"/>
      <c r="B127" s="737"/>
      <c r="C127" s="729"/>
      <c r="D127" s="243"/>
      <c r="E127" s="211"/>
      <c r="F127" s="211"/>
      <c r="G127" s="211"/>
      <c r="H127" s="210"/>
      <c r="I127" s="753"/>
      <c r="J127" s="649"/>
      <c r="K127" s="750"/>
      <c r="L127" s="638"/>
      <c r="M127" s="644"/>
      <c r="N127" s="471"/>
      <c r="O127" s="472"/>
      <c r="P127" s="461">
        <v>0</v>
      </c>
      <c r="Q127" s="461"/>
      <c r="R127" s="462"/>
      <c r="S127" s="474"/>
      <c r="T127" s="414"/>
      <c r="U127" s="414"/>
      <c r="V127" s="414"/>
      <c r="W127" s="431"/>
      <c r="X127" s="451"/>
      <c r="Y127" s="527"/>
      <c r="Z127" s="527"/>
      <c r="AA127" s="528"/>
      <c r="AB127" s="435"/>
      <c r="AC127" s="705"/>
      <c r="AD127" s="602"/>
      <c r="AE127" s="435"/>
      <c r="AF127" s="436"/>
      <c r="AG127" s="109"/>
      <c r="AH127" s="672"/>
    </row>
    <row r="128" spans="1:34" ht="94.5" customHeight="1" x14ac:dyDescent="0.25">
      <c r="A128" s="727"/>
      <c r="B128" s="737"/>
      <c r="C128" s="730"/>
      <c r="D128" s="243"/>
      <c r="E128" s="211"/>
      <c r="F128" s="211"/>
      <c r="G128" s="211"/>
      <c r="H128" s="210"/>
      <c r="I128" s="754"/>
      <c r="J128" s="591"/>
      <c r="K128" s="599"/>
      <c r="L128" s="636"/>
      <c r="M128" s="580"/>
      <c r="N128" s="540"/>
      <c r="O128" s="541"/>
      <c r="P128" s="542"/>
      <c r="Q128" s="542"/>
      <c r="R128" s="543"/>
      <c r="S128" s="544"/>
      <c r="T128" s="545"/>
      <c r="U128" s="545"/>
      <c r="V128" s="545"/>
      <c r="W128" s="546"/>
      <c r="X128" s="547"/>
      <c r="Y128" s="527"/>
      <c r="Z128" s="527"/>
      <c r="AA128" s="528"/>
      <c r="AB128" s="435" t="s">
        <v>109</v>
      </c>
      <c r="AC128" s="705"/>
      <c r="AD128" s="602"/>
      <c r="AE128" s="435" t="s">
        <v>109</v>
      </c>
      <c r="AF128" s="436" t="s">
        <v>109</v>
      </c>
      <c r="AG128" s="109"/>
      <c r="AH128" s="672"/>
    </row>
    <row r="129" spans="1:34" ht="15" customHeight="1" thickBot="1" x14ac:dyDescent="0.3">
      <c r="A129" s="727"/>
      <c r="B129" s="737"/>
      <c r="C129" s="80" t="s">
        <v>52</v>
      </c>
      <c r="D129" s="170"/>
      <c r="E129" s="65">
        <v>147</v>
      </c>
      <c r="F129" s="122">
        <v>7</v>
      </c>
      <c r="G129" s="65">
        <v>0</v>
      </c>
      <c r="H129" s="128">
        <v>0</v>
      </c>
      <c r="I129" s="259"/>
      <c r="J129" s="168"/>
      <c r="K129" s="169"/>
      <c r="L129" s="170"/>
      <c r="M129" s="277"/>
      <c r="N129" s="170"/>
      <c r="O129" s="171"/>
      <c r="P129" s="168"/>
      <c r="Q129" s="168"/>
      <c r="R129" s="187"/>
      <c r="S129" s="188"/>
      <c r="T129" s="171"/>
      <c r="U129" s="171"/>
      <c r="V129" s="171"/>
      <c r="W129" s="189"/>
      <c r="X129" s="187"/>
      <c r="Y129" s="527"/>
      <c r="Z129" s="527"/>
      <c r="AA129" s="528"/>
      <c r="AB129" s="168"/>
      <c r="AC129" s="705"/>
      <c r="AD129" s="602"/>
      <c r="AE129" s="168"/>
      <c r="AF129" s="192"/>
      <c r="AG129" s="193"/>
      <c r="AH129" s="672"/>
    </row>
    <row r="130" spans="1:34" ht="135.75" customHeight="1" x14ac:dyDescent="0.25">
      <c r="A130" s="727"/>
      <c r="B130" s="737"/>
      <c r="C130" s="732" t="s">
        <v>53</v>
      </c>
      <c r="D130" s="624">
        <v>148</v>
      </c>
      <c r="E130" s="658"/>
      <c r="F130" s="622">
        <v>34</v>
      </c>
      <c r="G130" s="622">
        <v>0</v>
      </c>
      <c r="H130" s="645">
        <v>54</v>
      </c>
      <c r="I130" s="117" t="s">
        <v>319</v>
      </c>
      <c r="J130" s="65" t="s">
        <v>105</v>
      </c>
      <c r="K130" s="128">
        <v>40</v>
      </c>
      <c r="L130" s="755">
        <v>60</v>
      </c>
      <c r="M130" s="607" t="s">
        <v>131</v>
      </c>
      <c r="N130" s="548"/>
      <c r="O130" s="549"/>
      <c r="P130" s="550"/>
      <c r="Q130" s="550"/>
      <c r="R130" s="551"/>
      <c r="S130" s="552"/>
      <c r="T130" s="545"/>
      <c r="U130" s="545"/>
      <c r="V130" s="545"/>
      <c r="W130" s="546"/>
      <c r="X130" s="553"/>
      <c r="Y130" s="527"/>
      <c r="Z130" s="527"/>
      <c r="AA130" s="528"/>
      <c r="AB130" s="71" t="s">
        <v>109</v>
      </c>
      <c r="AC130" s="706"/>
      <c r="AD130" s="593"/>
      <c r="AE130" s="71" t="s">
        <v>109</v>
      </c>
      <c r="AF130" s="146" t="s">
        <v>109</v>
      </c>
      <c r="AG130" s="107"/>
      <c r="AH130" s="672"/>
    </row>
    <row r="131" spans="1:34" ht="39" customHeight="1" x14ac:dyDescent="0.25">
      <c r="A131" s="727"/>
      <c r="B131" s="737"/>
      <c r="C131" s="727"/>
      <c r="D131" s="620"/>
      <c r="E131" s="659"/>
      <c r="F131" s="649"/>
      <c r="G131" s="649"/>
      <c r="H131" s="660"/>
      <c r="I131" s="583" t="s">
        <v>320</v>
      </c>
      <c r="J131" s="622" t="s">
        <v>105</v>
      </c>
      <c r="K131" s="623">
        <v>40</v>
      </c>
      <c r="L131" s="638"/>
      <c r="M131" s="608"/>
      <c r="N131" s="248"/>
      <c r="O131" s="247"/>
      <c r="P131" s="216"/>
      <c r="Q131" s="216"/>
      <c r="R131" s="249"/>
      <c r="S131" s="250"/>
      <c r="T131" s="247"/>
      <c r="U131" s="247"/>
      <c r="V131" s="247"/>
      <c r="W131" s="214"/>
      <c r="X131" s="215"/>
      <c r="Y131" s="190"/>
      <c r="Z131" s="191"/>
      <c r="AA131" s="191"/>
      <c r="AB131" s="216"/>
      <c r="AC131" s="216"/>
      <c r="AD131" s="216"/>
      <c r="AE131" s="216"/>
      <c r="AF131" s="217"/>
      <c r="AG131" s="218"/>
      <c r="AH131" s="672"/>
    </row>
    <row r="132" spans="1:34" ht="15" customHeight="1" thickBot="1" x14ac:dyDescent="0.3">
      <c r="A132" s="727"/>
      <c r="B132" s="737"/>
      <c r="C132" s="733"/>
      <c r="D132" s="621"/>
      <c r="E132" s="648"/>
      <c r="F132" s="591"/>
      <c r="G132" s="591"/>
      <c r="H132" s="646"/>
      <c r="I132" s="584"/>
      <c r="J132" s="591"/>
      <c r="K132" s="599"/>
      <c r="L132" s="636"/>
      <c r="M132" s="580"/>
      <c r="N132" s="248"/>
      <c r="O132" s="247"/>
      <c r="P132" s="216"/>
      <c r="Q132" s="216"/>
      <c r="R132" s="249"/>
      <c r="S132" s="250"/>
      <c r="T132" s="247"/>
      <c r="U132" s="247"/>
      <c r="V132" s="247"/>
      <c r="W132" s="214"/>
      <c r="X132" s="215"/>
      <c r="Y132" s="190"/>
      <c r="Z132" s="191"/>
      <c r="AA132" s="191"/>
      <c r="AB132" s="216"/>
      <c r="AC132" s="216"/>
      <c r="AD132" s="216"/>
      <c r="AE132" s="216"/>
      <c r="AF132" s="217"/>
      <c r="AG132" s="218"/>
      <c r="AH132" s="672"/>
    </row>
    <row r="133" spans="1:34" ht="128.25" customHeight="1" thickBot="1" x14ac:dyDescent="0.3">
      <c r="A133" s="727"/>
      <c r="B133" s="737"/>
      <c r="C133" s="734" t="s">
        <v>54</v>
      </c>
      <c r="D133" s="765"/>
      <c r="E133" s="766">
        <v>12</v>
      </c>
      <c r="F133" s="766">
        <v>10</v>
      </c>
      <c r="G133" s="622">
        <v>0</v>
      </c>
      <c r="H133" s="622">
        <v>0</v>
      </c>
      <c r="I133" s="111" t="s">
        <v>192</v>
      </c>
      <c r="J133" s="121" t="s">
        <v>105</v>
      </c>
      <c r="K133" s="132">
        <v>2</v>
      </c>
      <c r="L133" s="114">
        <v>6</v>
      </c>
      <c r="M133" s="630" t="s">
        <v>321</v>
      </c>
      <c r="N133" s="412">
        <v>0</v>
      </c>
      <c r="O133" s="247"/>
      <c r="P133" s="216">
        <v>0</v>
      </c>
      <c r="Q133" s="216"/>
      <c r="R133" s="241"/>
      <c r="S133" s="242"/>
      <c r="T133" s="194"/>
      <c r="U133" s="194"/>
      <c r="V133" s="194"/>
      <c r="W133" s="247"/>
      <c r="X133" s="437"/>
      <c r="Y133" s="221"/>
      <c r="Z133" s="222"/>
      <c r="AA133" s="222"/>
      <c r="AB133" s="438"/>
      <c r="AC133" s="438"/>
      <c r="AD133" s="438"/>
      <c r="AE133" s="438"/>
      <c r="AF133" s="439"/>
      <c r="AG133" s="218"/>
      <c r="AH133" s="672"/>
    </row>
    <row r="134" spans="1:34" ht="45.75" customHeight="1" thickBot="1" x14ac:dyDescent="0.3">
      <c r="A134" s="727"/>
      <c r="B134" s="737"/>
      <c r="C134" s="735"/>
      <c r="D134" s="765"/>
      <c r="E134" s="766"/>
      <c r="F134" s="766"/>
      <c r="G134" s="649"/>
      <c r="H134" s="649"/>
      <c r="I134" s="111" t="s">
        <v>138</v>
      </c>
      <c r="J134" s="130">
        <v>9</v>
      </c>
      <c r="K134" s="119">
        <v>9</v>
      </c>
      <c r="L134" s="118">
        <v>10</v>
      </c>
      <c r="M134" s="749"/>
      <c r="N134" s="232"/>
      <c r="O134" s="167"/>
      <c r="P134" s="232"/>
      <c r="Q134" s="232"/>
      <c r="R134" s="237"/>
      <c r="S134" s="238"/>
      <c r="T134" s="201"/>
      <c r="U134" s="201"/>
      <c r="V134" s="201"/>
      <c r="W134" s="231"/>
      <c r="X134" s="232"/>
      <c r="Y134" s="235"/>
      <c r="Z134" s="235"/>
      <c r="AA134" s="235"/>
      <c r="AB134" s="232"/>
      <c r="AC134" s="413"/>
      <c r="AD134" s="413"/>
      <c r="AE134" s="232"/>
      <c r="AF134" s="231"/>
      <c r="AG134" s="167"/>
      <c r="AH134" s="672"/>
    </row>
    <row r="135" spans="1:34" ht="84.75" customHeight="1" x14ac:dyDescent="0.25">
      <c r="A135" s="726">
        <v>19</v>
      </c>
      <c r="B135" s="728" t="s">
        <v>85</v>
      </c>
      <c r="C135" s="79" t="s">
        <v>51</v>
      </c>
      <c r="D135" s="91">
        <v>48</v>
      </c>
      <c r="E135" s="211"/>
      <c r="F135" s="92">
        <v>6</v>
      </c>
      <c r="G135" s="71">
        <v>0</v>
      </c>
      <c r="H135" s="72">
        <v>3</v>
      </c>
      <c r="I135" s="94" t="s">
        <v>179</v>
      </c>
      <c r="J135" s="71" t="s">
        <v>105</v>
      </c>
      <c r="K135" s="93">
        <v>2</v>
      </c>
      <c r="L135" s="102">
        <f>SUM(4+3)</f>
        <v>7</v>
      </c>
      <c r="M135" s="303" t="s">
        <v>322</v>
      </c>
      <c r="N135" s="243"/>
      <c r="O135" s="244"/>
      <c r="P135" s="211"/>
      <c r="Q135" s="211"/>
      <c r="R135" s="179"/>
      <c r="S135" s="180"/>
      <c r="T135" s="178"/>
      <c r="U135" s="178"/>
      <c r="V135" s="178"/>
      <c r="W135" s="231"/>
      <c r="X135" s="232"/>
      <c r="Y135" s="235"/>
      <c r="Z135" s="235"/>
      <c r="AA135" s="235"/>
      <c r="AB135" s="232"/>
      <c r="AC135" s="413"/>
      <c r="AD135" s="413"/>
      <c r="AE135" s="232"/>
      <c r="AF135" s="231"/>
      <c r="AG135" s="167"/>
      <c r="AH135" s="673"/>
    </row>
    <row r="136" spans="1:34" ht="15" customHeight="1" x14ac:dyDescent="0.25">
      <c r="A136" s="727"/>
      <c r="B136" s="729"/>
      <c r="C136" s="80" t="s">
        <v>52</v>
      </c>
      <c r="D136" s="170"/>
      <c r="E136" s="168" t="s">
        <v>109</v>
      </c>
      <c r="F136" s="168">
        <v>0</v>
      </c>
      <c r="G136" s="168">
        <v>0</v>
      </c>
      <c r="H136" s="187">
        <v>0</v>
      </c>
      <c r="I136" s="167"/>
      <c r="J136" s="168"/>
      <c r="K136" s="169"/>
      <c r="L136" s="170"/>
      <c r="M136" s="277"/>
      <c r="N136" s="170"/>
      <c r="O136" s="171"/>
      <c r="P136" s="168"/>
      <c r="Q136" s="168"/>
      <c r="R136" s="187"/>
      <c r="S136" s="188"/>
      <c r="T136" s="171"/>
      <c r="U136" s="171"/>
      <c r="V136" s="171"/>
      <c r="W136" s="231"/>
      <c r="X136" s="232"/>
      <c r="Y136" s="235"/>
      <c r="Z136" s="235"/>
      <c r="AA136" s="235"/>
      <c r="AB136" s="232"/>
      <c r="AC136" s="413"/>
      <c r="AD136" s="413"/>
      <c r="AE136" s="232"/>
      <c r="AF136" s="231"/>
      <c r="AG136" s="167"/>
      <c r="AH136" s="673"/>
    </row>
    <row r="137" spans="1:34" ht="35.25" customHeight="1" x14ac:dyDescent="0.25">
      <c r="A137" s="727"/>
      <c r="B137" s="729"/>
      <c r="C137" s="269" t="s">
        <v>53</v>
      </c>
      <c r="D137" s="270">
        <v>10</v>
      </c>
      <c r="E137" s="271"/>
      <c r="F137" s="268">
        <v>4</v>
      </c>
      <c r="G137" s="268">
        <v>0</v>
      </c>
      <c r="H137" s="268">
        <v>2</v>
      </c>
      <c r="I137" s="111" t="s">
        <v>180</v>
      </c>
      <c r="J137" s="65" t="s">
        <v>105</v>
      </c>
      <c r="K137" s="128">
        <v>1</v>
      </c>
      <c r="L137" s="99">
        <v>4</v>
      </c>
      <c r="M137" s="285" t="s">
        <v>257</v>
      </c>
      <c r="N137" s="170"/>
      <c r="O137" s="171"/>
      <c r="P137" s="168"/>
      <c r="Q137" s="168"/>
      <c r="R137" s="187"/>
      <c r="S137" s="188"/>
      <c r="T137" s="171"/>
      <c r="U137" s="171"/>
      <c r="V137" s="171"/>
      <c r="W137" s="231"/>
      <c r="X137" s="232"/>
      <c r="Y137" s="235"/>
      <c r="Z137" s="235"/>
      <c r="AA137" s="235"/>
      <c r="AB137" s="232"/>
      <c r="AC137" s="413"/>
      <c r="AD137" s="413"/>
      <c r="AE137" s="232"/>
      <c r="AF137" s="231"/>
      <c r="AG137" s="167"/>
      <c r="AH137" s="673"/>
    </row>
    <row r="138" spans="1:34" ht="30.75" customHeight="1" thickBot="1" x14ac:dyDescent="0.3">
      <c r="A138" s="727"/>
      <c r="B138" s="729"/>
      <c r="C138" s="272" t="s">
        <v>54</v>
      </c>
      <c r="D138" s="240"/>
      <c r="E138" s="173">
        <v>0</v>
      </c>
      <c r="F138" s="173">
        <v>0</v>
      </c>
      <c r="G138" s="173">
        <v>0</v>
      </c>
      <c r="H138" s="241">
        <v>0</v>
      </c>
      <c r="I138" s="111" t="s">
        <v>134</v>
      </c>
      <c r="J138" s="121" t="s">
        <v>109</v>
      </c>
      <c r="K138" s="129" t="s">
        <v>109</v>
      </c>
      <c r="L138" s="276">
        <v>0</v>
      </c>
      <c r="M138" s="286" t="s">
        <v>257</v>
      </c>
      <c r="N138" s="240"/>
      <c r="O138" s="194"/>
      <c r="P138" s="173"/>
      <c r="Q138" s="173"/>
      <c r="R138" s="241"/>
      <c r="S138" s="242"/>
      <c r="T138" s="194"/>
      <c r="U138" s="194"/>
      <c r="V138" s="194"/>
      <c r="W138" s="231"/>
      <c r="X138" s="232"/>
      <c r="Y138" s="235"/>
      <c r="Z138" s="235"/>
      <c r="AA138" s="235"/>
      <c r="AB138" s="232"/>
      <c r="AC138" s="413"/>
      <c r="AD138" s="413"/>
      <c r="AE138" s="232"/>
      <c r="AF138" s="231"/>
      <c r="AG138" s="167"/>
      <c r="AH138" s="673"/>
    </row>
    <row r="139" spans="1:34" ht="89.25" x14ac:dyDescent="0.25">
      <c r="A139" s="726">
        <v>2</v>
      </c>
      <c r="B139" s="736" t="s">
        <v>68</v>
      </c>
      <c r="C139" s="728" t="s">
        <v>51</v>
      </c>
      <c r="D139" s="77">
        <v>326</v>
      </c>
      <c r="E139" s="172"/>
      <c r="F139" s="71">
        <v>20</v>
      </c>
      <c r="G139" s="71">
        <v>20</v>
      </c>
      <c r="H139" s="72">
        <v>74</v>
      </c>
      <c r="I139" s="104" t="s">
        <v>181</v>
      </c>
      <c r="J139" s="590" t="s">
        <v>105</v>
      </c>
      <c r="K139" s="598">
        <v>70</v>
      </c>
      <c r="L139" s="77">
        <f>SUM(21+16+16)</f>
        <v>53</v>
      </c>
      <c r="M139" s="290" t="s">
        <v>273</v>
      </c>
      <c r="N139" s="468">
        <v>40</v>
      </c>
      <c r="O139" s="431" t="s">
        <v>198</v>
      </c>
      <c r="P139" s="458">
        <v>30</v>
      </c>
      <c r="Q139" s="458">
        <v>30</v>
      </c>
      <c r="R139" s="459">
        <v>0</v>
      </c>
      <c r="S139" s="460" t="s">
        <v>87</v>
      </c>
      <c r="T139" s="123" t="s">
        <v>265</v>
      </c>
      <c r="U139" s="123" t="s">
        <v>266</v>
      </c>
      <c r="V139" s="123" t="s">
        <v>264</v>
      </c>
      <c r="W139" s="126" t="s">
        <v>150</v>
      </c>
      <c r="X139" s="165" t="s">
        <v>267</v>
      </c>
      <c r="Y139" s="573">
        <v>1172206</v>
      </c>
      <c r="Z139" s="678">
        <f t="shared" ref="Z139" si="2">Y139/100*85</f>
        <v>996375.1</v>
      </c>
      <c r="AA139" s="678">
        <f t="shared" ref="AA139" si="3">Y139/100*15</f>
        <v>175830.9</v>
      </c>
      <c r="AB139" s="92" t="s">
        <v>109</v>
      </c>
      <c r="AC139" s="703">
        <v>0</v>
      </c>
      <c r="AD139" s="703">
        <v>0</v>
      </c>
      <c r="AE139" s="92" t="s">
        <v>109</v>
      </c>
      <c r="AF139" s="288" t="s">
        <v>268</v>
      </c>
      <c r="AG139" s="109"/>
      <c r="AH139" s="697">
        <f>Y139</f>
        <v>1172206</v>
      </c>
    </row>
    <row r="140" spans="1:34" ht="38.25" x14ac:dyDescent="0.25">
      <c r="A140" s="727"/>
      <c r="B140" s="737"/>
      <c r="C140" s="729"/>
      <c r="D140" s="243"/>
      <c r="E140" s="211"/>
      <c r="F140" s="211"/>
      <c r="G140" s="211"/>
      <c r="H140" s="245"/>
      <c r="I140" s="111" t="s">
        <v>182</v>
      </c>
      <c r="J140" s="591"/>
      <c r="K140" s="599"/>
      <c r="L140" s="243"/>
      <c r="M140" s="287"/>
      <c r="N140" s="243"/>
      <c r="O140" s="244"/>
      <c r="P140" s="211"/>
      <c r="Q140" s="211"/>
      <c r="R140" s="245"/>
      <c r="S140" s="246"/>
      <c r="T140" s="244"/>
      <c r="U140" s="244"/>
      <c r="V140" s="244"/>
      <c r="W140" s="209"/>
      <c r="X140" s="210"/>
      <c r="Y140" s="574"/>
      <c r="Z140" s="679"/>
      <c r="AA140" s="679"/>
      <c r="AB140" s="211"/>
      <c r="AC140" s="702"/>
      <c r="AD140" s="702"/>
      <c r="AE140" s="211"/>
      <c r="AF140" s="212"/>
      <c r="AG140" s="213"/>
      <c r="AH140" s="698"/>
    </row>
    <row r="141" spans="1:34" ht="38.25" x14ac:dyDescent="0.25">
      <c r="A141" s="727"/>
      <c r="B141" s="737"/>
      <c r="C141" s="729"/>
      <c r="D141" s="243"/>
      <c r="E141" s="211"/>
      <c r="F141" s="211"/>
      <c r="G141" s="211"/>
      <c r="H141" s="245"/>
      <c r="I141" s="111" t="s">
        <v>235</v>
      </c>
      <c r="J141" s="92" t="s">
        <v>105</v>
      </c>
      <c r="K141" s="93" t="s">
        <v>109</v>
      </c>
      <c r="L141" s="243"/>
      <c r="M141" s="287"/>
      <c r="N141" s="243"/>
      <c r="O141" s="244"/>
      <c r="P141" s="211"/>
      <c r="Q141" s="211"/>
      <c r="R141" s="245"/>
      <c r="S141" s="246"/>
      <c r="T141" s="244"/>
      <c r="U141" s="244"/>
      <c r="V141" s="244"/>
      <c r="W141" s="209"/>
      <c r="X141" s="210"/>
      <c r="Y141" s="574"/>
      <c r="Z141" s="679"/>
      <c r="AA141" s="679"/>
      <c r="AB141" s="211"/>
      <c r="AC141" s="702"/>
      <c r="AD141" s="702"/>
      <c r="AE141" s="211"/>
      <c r="AF141" s="212"/>
      <c r="AG141" s="213"/>
      <c r="AH141" s="698"/>
    </row>
    <row r="142" spans="1:34" ht="75.75" customHeight="1" x14ac:dyDescent="0.25">
      <c r="A142" s="727"/>
      <c r="B142" s="737"/>
      <c r="C142" s="729"/>
      <c r="D142" s="243"/>
      <c r="E142" s="211"/>
      <c r="F142" s="211"/>
      <c r="G142" s="211"/>
      <c r="H142" s="245"/>
      <c r="I142" s="752" t="s">
        <v>236</v>
      </c>
      <c r="J142" s="622">
        <v>5</v>
      </c>
      <c r="K142" s="766">
        <v>25</v>
      </c>
      <c r="L142" s="211"/>
      <c r="M142" s="287"/>
      <c r="N142" s="243"/>
      <c r="O142" s="244"/>
      <c r="P142" s="211"/>
      <c r="Q142" s="211"/>
      <c r="R142" s="245"/>
      <c r="S142" s="246"/>
      <c r="T142" s="244"/>
      <c r="U142" s="244"/>
      <c r="V142" s="244"/>
      <c r="W142" s="209"/>
      <c r="X142" s="210"/>
      <c r="Y142" s="574"/>
      <c r="Z142" s="679"/>
      <c r="AA142" s="679"/>
      <c r="AB142" s="211"/>
      <c r="AC142" s="702"/>
      <c r="AD142" s="702"/>
      <c r="AE142" s="211"/>
      <c r="AF142" s="212"/>
      <c r="AG142" s="213"/>
      <c r="AH142" s="698"/>
    </row>
    <row r="143" spans="1:34" ht="25.5" customHeight="1" x14ac:dyDescent="0.25">
      <c r="A143" s="727"/>
      <c r="B143" s="737"/>
      <c r="C143" s="729"/>
      <c r="D143" s="243"/>
      <c r="E143" s="211"/>
      <c r="F143" s="211"/>
      <c r="G143" s="211"/>
      <c r="H143" s="245"/>
      <c r="I143" s="753"/>
      <c r="J143" s="649"/>
      <c r="K143" s="766"/>
      <c r="L143" s="211"/>
      <c r="M143" s="287"/>
      <c r="N143" s="243"/>
      <c r="O143" s="244"/>
      <c r="P143" s="211"/>
      <c r="Q143" s="211"/>
      <c r="R143" s="245"/>
      <c r="S143" s="246"/>
      <c r="T143" s="244"/>
      <c r="U143" s="244"/>
      <c r="V143" s="244"/>
      <c r="W143" s="209"/>
      <c r="X143" s="210"/>
      <c r="Y143" s="574"/>
      <c r="Z143" s="679"/>
      <c r="AA143" s="679"/>
      <c r="AB143" s="211"/>
      <c r="AC143" s="702"/>
      <c r="AD143" s="702"/>
      <c r="AE143" s="211"/>
      <c r="AF143" s="212"/>
      <c r="AG143" s="213"/>
      <c r="AH143" s="698"/>
    </row>
    <row r="144" spans="1:34" ht="12.75" x14ac:dyDescent="0.25">
      <c r="A144" s="727"/>
      <c r="B144" s="737"/>
      <c r="C144" s="729"/>
      <c r="D144" s="243"/>
      <c r="E144" s="211"/>
      <c r="F144" s="211"/>
      <c r="G144" s="211"/>
      <c r="H144" s="245"/>
      <c r="I144" s="754"/>
      <c r="J144" s="591"/>
      <c r="K144" s="766"/>
      <c r="L144" s="211"/>
      <c r="M144" s="287"/>
      <c r="N144" s="243"/>
      <c r="O144" s="244"/>
      <c r="P144" s="211"/>
      <c r="Q144" s="211"/>
      <c r="R144" s="245"/>
      <c r="S144" s="246"/>
      <c r="T144" s="244"/>
      <c r="U144" s="244"/>
      <c r="V144" s="244"/>
      <c r="W144" s="209"/>
      <c r="X144" s="210"/>
      <c r="Y144" s="574"/>
      <c r="Z144" s="679"/>
      <c r="AA144" s="679"/>
      <c r="AB144" s="211"/>
      <c r="AC144" s="702"/>
      <c r="AD144" s="702"/>
      <c r="AE144" s="211"/>
      <c r="AF144" s="212"/>
      <c r="AG144" s="213"/>
      <c r="AH144" s="698"/>
    </row>
    <row r="145" spans="1:34" ht="51" x14ac:dyDescent="0.25">
      <c r="A145" s="727"/>
      <c r="B145" s="737"/>
      <c r="C145" s="729"/>
      <c r="D145" s="243"/>
      <c r="E145" s="211"/>
      <c r="F145" s="211"/>
      <c r="G145" s="211"/>
      <c r="H145" s="245"/>
      <c r="I145" s="111" t="s">
        <v>237</v>
      </c>
      <c r="J145" s="92" t="s">
        <v>105</v>
      </c>
      <c r="K145" s="623">
        <v>11</v>
      </c>
      <c r="L145" s="243"/>
      <c r="M145" s="287"/>
      <c r="N145" s="243"/>
      <c r="O145" s="244"/>
      <c r="P145" s="211"/>
      <c r="Q145" s="211"/>
      <c r="R145" s="245"/>
      <c r="S145" s="246"/>
      <c r="T145" s="244"/>
      <c r="U145" s="244"/>
      <c r="V145" s="244"/>
      <c r="W145" s="209"/>
      <c r="X145" s="210"/>
      <c r="Y145" s="574"/>
      <c r="Z145" s="679"/>
      <c r="AA145" s="679"/>
      <c r="AB145" s="211"/>
      <c r="AC145" s="702"/>
      <c r="AD145" s="702"/>
      <c r="AE145" s="211"/>
      <c r="AF145" s="212"/>
      <c r="AG145" s="213"/>
      <c r="AH145" s="698"/>
    </row>
    <row r="146" spans="1:34" ht="59.25" customHeight="1" x14ac:dyDescent="0.25">
      <c r="A146" s="727"/>
      <c r="B146" s="737"/>
      <c r="C146" s="729"/>
      <c r="D146" s="243"/>
      <c r="E146" s="211"/>
      <c r="F146" s="211"/>
      <c r="G146" s="211"/>
      <c r="H146" s="245"/>
      <c r="I146" s="111" t="s">
        <v>194</v>
      </c>
      <c r="J146" s="92" t="s">
        <v>105</v>
      </c>
      <c r="K146" s="750"/>
      <c r="L146" s="243"/>
      <c r="M146" s="287"/>
      <c r="N146" s="243"/>
      <c r="O146" s="244"/>
      <c r="P146" s="211"/>
      <c r="Q146" s="211"/>
      <c r="R146" s="245"/>
      <c r="S146" s="246"/>
      <c r="T146" s="244"/>
      <c r="U146" s="244"/>
      <c r="V146" s="244"/>
      <c r="W146" s="209"/>
      <c r="X146" s="210"/>
      <c r="Y146" s="574"/>
      <c r="Z146" s="679"/>
      <c r="AA146" s="679"/>
      <c r="AB146" s="211"/>
      <c r="AC146" s="702"/>
      <c r="AD146" s="702"/>
      <c r="AE146" s="211"/>
      <c r="AF146" s="212"/>
      <c r="AG146" s="213"/>
      <c r="AH146" s="698"/>
    </row>
    <row r="147" spans="1:34" ht="51.75" customHeight="1" x14ac:dyDescent="0.25">
      <c r="A147" s="727"/>
      <c r="B147" s="737"/>
      <c r="C147" s="729"/>
      <c r="D147" s="243"/>
      <c r="E147" s="211"/>
      <c r="F147" s="211"/>
      <c r="G147" s="211"/>
      <c r="H147" s="245"/>
      <c r="I147" s="583" t="s">
        <v>275</v>
      </c>
      <c r="J147" s="622">
        <v>7</v>
      </c>
      <c r="K147" s="750"/>
      <c r="L147" s="243"/>
      <c r="M147" s="287"/>
      <c r="N147" s="243"/>
      <c r="O147" s="244"/>
      <c r="P147" s="211"/>
      <c r="Q147" s="211"/>
      <c r="R147" s="245"/>
      <c r="S147" s="246"/>
      <c r="T147" s="244"/>
      <c r="U147" s="244"/>
      <c r="V147" s="244"/>
      <c r="W147" s="209"/>
      <c r="X147" s="210"/>
      <c r="Y147" s="574"/>
      <c r="Z147" s="679"/>
      <c r="AA147" s="679"/>
      <c r="AB147" s="211"/>
      <c r="AC147" s="702"/>
      <c r="AD147" s="702"/>
      <c r="AE147" s="211"/>
      <c r="AF147" s="212"/>
      <c r="AG147" s="213"/>
      <c r="AH147" s="698"/>
    </row>
    <row r="148" spans="1:34" ht="12.75" x14ac:dyDescent="0.25">
      <c r="A148" s="727"/>
      <c r="B148" s="737"/>
      <c r="C148" s="730"/>
      <c r="D148" s="243"/>
      <c r="E148" s="211"/>
      <c r="F148" s="211"/>
      <c r="G148" s="211"/>
      <c r="H148" s="245"/>
      <c r="I148" s="584"/>
      <c r="J148" s="591"/>
      <c r="K148" s="599"/>
      <c r="L148" s="243"/>
      <c r="M148" s="287"/>
      <c r="N148" s="243"/>
      <c r="O148" s="244"/>
      <c r="P148" s="211"/>
      <c r="Q148" s="211"/>
      <c r="R148" s="245"/>
      <c r="S148" s="246"/>
      <c r="T148" s="244"/>
      <c r="U148" s="244"/>
      <c r="V148" s="244"/>
      <c r="W148" s="209"/>
      <c r="X148" s="210"/>
      <c r="Y148" s="574"/>
      <c r="Z148" s="679"/>
      <c r="AA148" s="679"/>
      <c r="AB148" s="211"/>
      <c r="AC148" s="702"/>
      <c r="AD148" s="702"/>
      <c r="AE148" s="211"/>
      <c r="AF148" s="212"/>
      <c r="AG148" s="213"/>
      <c r="AH148" s="698"/>
    </row>
    <row r="149" spans="1:34" ht="15" customHeight="1" thickBot="1" x14ac:dyDescent="0.3">
      <c r="A149" s="727"/>
      <c r="B149" s="737"/>
      <c r="C149" s="80" t="s">
        <v>52</v>
      </c>
      <c r="D149" s="170"/>
      <c r="E149" s="65" t="s">
        <v>109</v>
      </c>
      <c r="F149" s="265">
        <v>0</v>
      </c>
      <c r="G149" s="168">
        <v>0</v>
      </c>
      <c r="H149" s="232">
        <v>0</v>
      </c>
      <c r="I149" s="167"/>
      <c r="J149" s="168"/>
      <c r="K149" s="169"/>
      <c r="L149" s="170"/>
      <c r="M149" s="277"/>
      <c r="N149" s="170"/>
      <c r="O149" s="171"/>
      <c r="P149" s="168"/>
      <c r="Q149" s="168"/>
      <c r="R149" s="187"/>
      <c r="S149" s="188"/>
      <c r="T149" s="171"/>
      <c r="U149" s="171"/>
      <c r="V149" s="171"/>
      <c r="W149" s="189"/>
      <c r="X149" s="169"/>
      <c r="Y149" s="574"/>
      <c r="Z149" s="679"/>
      <c r="AA149" s="679"/>
      <c r="AB149" s="168"/>
      <c r="AC149" s="702"/>
      <c r="AD149" s="702"/>
      <c r="AE149" s="168"/>
      <c r="AF149" s="192"/>
      <c r="AG149" s="193"/>
      <c r="AH149" s="698"/>
    </row>
    <row r="150" spans="1:34" ht="63.75" x14ac:dyDescent="0.25">
      <c r="A150" s="727"/>
      <c r="B150" s="737"/>
      <c r="C150" s="742" t="s">
        <v>53</v>
      </c>
      <c r="D150" s="624">
        <v>139</v>
      </c>
      <c r="E150" s="658"/>
      <c r="F150" s="622">
        <v>33</v>
      </c>
      <c r="G150" s="622">
        <v>22</v>
      </c>
      <c r="H150" s="622">
        <v>102</v>
      </c>
      <c r="I150" s="111" t="s">
        <v>181</v>
      </c>
      <c r="J150" s="622" t="s">
        <v>105</v>
      </c>
      <c r="K150" s="623">
        <v>100</v>
      </c>
      <c r="L150" s="291">
        <v>55</v>
      </c>
      <c r="M150" s="285" t="s">
        <v>274</v>
      </c>
      <c r="N150" s="465">
        <v>55</v>
      </c>
      <c r="O150" s="466" t="s">
        <v>2</v>
      </c>
      <c r="P150" s="467">
        <v>20</v>
      </c>
      <c r="Q150" s="455">
        <v>20</v>
      </c>
      <c r="R150" s="456">
        <v>0</v>
      </c>
      <c r="S150" s="457" t="s">
        <v>87</v>
      </c>
      <c r="T150" s="123" t="s">
        <v>265</v>
      </c>
      <c r="U150" s="123" t="s">
        <v>266</v>
      </c>
      <c r="V150" s="123" t="s">
        <v>264</v>
      </c>
      <c r="W150" s="155" t="s">
        <v>150</v>
      </c>
      <c r="X150" s="124" t="s">
        <v>267</v>
      </c>
      <c r="Y150" s="574"/>
      <c r="Z150" s="679"/>
      <c r="AA150" s="679"/>
      <c r="AB150" s="65" t="s">
        <v>109</v>
      </c>
      <c r="AC150" s="702"/>
      <c r="AD150" s="702"/>
      <c r="AE150" s="65" t="s">
        <v>109</v>
      </c>
      <c r="AF150" s="275" t="s">
        <v>268</v>
      </c>
      <c r="AG150" s="107"/>
      <c r="AH150" s="698"/>
    </row>
    <row r="151" spans="1:34" ht="43.5" customHeight="1" x14ac:dyDescent="0.25">
      <c r="A151" s="727"/>
      <c r="B151" s="737"/>
      <c r="C151" s="737"/>
      <c r="D151" s="620"/>
      <c r="E151" s="659"/>
      <c r="F151" s="649"/>
      <c r="G151" s="649"/>
      <c r="H151" s="649"/>
      <c r="I151" s="111" t="s">
        <v>182</v>
      </c>
      <c r="J151" s="591"/>
      <c r="K151" s="599"/>
      <c r="L151" s="248"/>
      <c r="M151" s="282"/>
      <c r="N151" s="248"/>
      <c r="O151" s="247"/>
      <c r="P151" s="216"/>
      <c r="Q151" s="216"/>
      <c r="R151" s="249"/>
      <c r="S151" s="250"/>
      <c r="T151" s="247"/>
      <c r="U151" s="247"/>
      <c r="V151" s="247"/>
      <c r="W151" s="214"/>
      <c r="X151" s="215"/>
      <c r="Y151" s="574"/>
      <c r="Z151" s="679"/>
      <c r="AA151" s="679"/>
      <c r="AB151" s="216"/>
      <c r="AC151" s="702"/>
      <c r="AD151" s="702"/>
      <c r="AE151" s="216"/>
      <c r="AF151" s="217"/>
      <c r="AG151" s="218"/>
      <c r="AH151" s="698"/>
    </row>
    <row r="152" spans="1:34" ht="27" customHeight="1" x14ac:dyDescent="0.25">
      <c r="A152" s="727"/>
      <c r="B152" s="737"/>
      <c r="C152" s="737"/>
      <c r="D152" s="620"/>
      <c r="E152" s="659"/>
      <c r="F152" s="649"/>
      <c r="G152" s="649"/>
      <c r="H152" s="649"/>
      <c r="I152" s="111" t="s">
        <v>193</v>
      </c>
      <c r="J152" s="113" t="s">
        <v>105</v>
      </c>
      <c r="K152" s="132">
        <v>5</v>
      </c>
      <c r="L152" s="248"/>
      <c r="M152" s="282"/>
      <c r="N152" s="248"/>
      <c r="O152" s="247"/>
      <c r="P152" s="216"/>
      <c r="Q152" s="216"/>
      <c r="R152" s="249"/>
      <c r="S152" s="250"/>
      <c r="T152" s="247"/>
      <c r="U152" s="247"/>
      <c r="V152" s="247"/>
      <c r="W152" s="214"/>
      <c r="X152" s="215"/>
      <c r="Y152" s="574"/>
      <c r="Z152" s="679"/>
      <c r="AA152" s="679"/>
      <c r="AB152" s="216"/>
      <c r="AC152" s="702"/>
      <c r="AD152" s="702"/>
      <c r="AE152" s="216"/>
      <c r="AF152" s="217"/>
      <c r="AG152" s="218"/>
      <c r="AH152" s="698"/>
    </row>
    <row r="153" spans="1:34" ht="39" customHeight="1" x14ac:dyDescent="0.25">
      <c r="A153" s="727"/>
      <c r="B153" s="737"/>
      <c r="C153" s="737"/>
      <c r="D153" s="620"/>
      <c r="E153" s="659"/>
      <c r="F153" s="649"/>
      <c r="G153" s="649"/>
      <c r="H153" s="649"/>
      <c r="I153" s="583" t="s">
        <v>238</v>
      </c>
      <c r="J153" s="622">
        <v>15</v>
      </c>
      <c r="K153" s="623">
        <v>75</v>
      </c>
      <c r="L153" s="248"/>
      <c r="M153" s="282"/>
      <c r="N153" s="248"/>
      <c r="O153" s="247"/>
      <c r="P153" s="216"/>
      <c r="Q153" s="216"/>
      <c r="R153" s="249"/>
      <c r="S153" s="250"/>
      <c r="T153" s="247"/>
      <c r="U153" s="247"/>
      <c r="V153" s="247"/>
      <c r="W153" s="214"/>
      <c r="X153" s="215"/>
      <c r="Y153" s="574"/>
      <c r="Z153" s="679"/>
      <c r="AA153" s="679"/>
      <c r="AB153" s="216"/>
      <c r="AC153" s="702"/>
      <c r="AD153" s="702"/>
      <c r="AE153" s="216"/>
      <c r="AF153" s="217"/>
      <c r="AG153" s="218"/>
      <c r="AH153" s="698"/>
    </row>
    <row r="154" spans="1:34" ht="12.75" x14ac:dyDescent="0.25">
      <c r="A154" s="727"/>
      <c r="B154" s="737"/>
      <c r="C154" s="743"/>
      <c r="D154" s="621"/>
      <c r="E154" s="648"/>
      <c r="F154" s="591"/>
      <c r="G154" s="591"/>
      <c r="H154" s="591"/>
      <c r="I154" s="584"/>
      <c r="J154" s="591"/>
      <c r="K154" s="599"/>
      <c r="L154" s="248"/>
      <c r="M154" s="282"/>
      <c r="N154" s="248"/>
      <c r="O154" s="247"/>
      <c r="P154" s="216"/>
      <c r="Q154" s="216"/>
      <c r="R154" s="249"/>
      <c r="S154" s="250"/>
      <c r="T154" s="247"/>
      <c r="U154" s="247"/>
      <c r="V154" s="247"/>
      <c r="W154" s="214"/>
      <c r="X154" s="215"/>
      <c r="Y154" s="574"/>
      <c r="Z154" s="679"/>
      <c r="AA154" s="679"/>
      <c r="AB154" s="216"/>
      <c r="AC154" s="702"/>
      <c r="AD154" s="702"/>
      <c r="AE154" s="216"/>
      <c r="AF154" s="217"/>
      <c r="AG154" s="218"/>
      <c r="AH154" s="698"/>
    </row>
    <row r="155" spans="1:34" ht="76.5" x14ac:dyDescent="0.25">
      <c r="A155" s="727"/>
      <c r="B155" s="737"/>
      <c r="C155" s="734" t="s">
        <v>54</v>
      </c>
      <c r="D155" s="654"/>
      <c r="E155" s="622">
        <v>24</v>
      </c>
      <c r="F155" s="622">
        <v>24</v>
      </c>
      <c r="G155" s="622">
        <v>0</v>
      </c>
      <c r="H155" s="622">
        <v>0</v>
      </c>
      <c r="I155" s="583" t="s">
        <v>240</v>
      </c>
      <c r="J155" s="622">
        <v>74</v>
      </c>
      <c r="K155" s="645">
        <v>96</v>
      </c>
      <c r="L155" s="622">
        <f>SUM(9+10)</f>
        <v>19</v>
      </c>
      <c r="M155" s="642" t="s">
        <v>257</v>
      </c>
      <c r="N155" s="463">
        <v>0</v>
      </c>
      <c r="O155" s="464" t="s">
        <v>154</v>
      </c>
      <c r="P155" s="453">
        <v>16</v>
      </c>
      <c r="Q155" s="453">
        <v>16</v>
      </c>
      <c r="R155" s="454">
        <v>0</v>
      </c>
      <c r="S155" s="566" t="s">
        <v>728</v>
      </c>
      <c r="T155" s="157" t="s">
        <v>269</v>
      </c>
      <c r="U155" s="157" t="s">
        <v>270</v>
      </c>
      <c r="V155" s="157" t="s">
        <v>154</v>
      </c>
      <c r="W155" s="157" t="s">
        <v>150</v>
      </c>
      <c r="X155" s="141" t="s">
        <v>272</v>
      </c>
      <c r="Y155" s="574"/>
      <c r="Z155" s="679"/>
      <c r="AA155" s="679"/>
      <c r="AB155" s="65" t="s">
        <v>109</v>
      </c>
      <c r="AC155" s="702"/>
      <c r="AD155" s="702"/>
      <c r="AE155" s="65" t="s">
        <v>109</v>
      </c>
      <c r="AF155" s="289" t="s">
        <v>268</v>
      </c>
      <c r="AG155" s="116" t="s">
        <v>271</v>
      </c>
      <c r="AH155" s="698"/>
    </row>
    <row r="156" spans="1:34" ht="39" customHeight="1" x14ac:dyDescent="0.25">
      <c r="A156" s="727"/>
      <c r="B156" s="737"/>
      <c r="C156" s="735"/>
      <c r="D156" s="655"/>
      <c r="E156" s="649"/>
      <c r="F156" s="649"/>
      <c r="G156" s="649"/>
      <c r="H156" s="649"/>
      <c r="I156" s="584"/>
      <c r="J156" s="591"/>
      <c r="K156" s="646"/>
      <c r="L156" s="649"/>
      <c r="M156" s="617"/>
      <c r="N156" s="232"/>
      <c r="O156" s="167"/>
      <c r="P156" s="232"/>
      <c r="Q156" s="232"/>
      <c r="R156" s="232"/>
      <c r="S156" s="236"/>
      <c r="T156" s="167"/>
      <c r="U156" s="167"/>
      <c r="V156" s="167"/>
      <c r="W156" s="231"/>
      <c r="X156" s="232"/>
      <c r="Y156" s="574"/>
      <c r="Z156" s="679"/>
      <c r="AA156" s="679"/>
      <c r="AB156" s="232"/>
      <c r="AC156" s="702"/>
      <c r="AD156" s="702"/>
      <c r="AE156" s="232"/>
      <c r="AF156" s="231"/>
      <c r="AG156" s="167"/>
      <c r="AH156" s="698"/>
    </row>
    <row r="157" spans="1:34" ht="42.75" customHeight="1" thickBot="1" x14ac:dyDescent="0.3">
      <c r="A157" s="731"/>
      <c r="B157" s="744"/>
      <c r="C157" s="741"/>
      <c r="D157" s="656"/>
      <c r="E157" s="657"/>
      <c r="F157" s="657"/>
      <c r="G157" s="657"/>
      <c r="H157" s="657"/>
      <c r="I157" s="120" t="s">
        <v>239</v>
      </c>
      <c r="J157" s="119">
        <v>3</v>
      </c>
      <c r="K157" s="119">
        <v>15</v>
      </c>
      <c r="L157" s="591"/>
      <c r="M157" s="618"/>
      <c r="N157" s="232"/>
      <c r="O157" s="167"/>
      <c r="P157" s="232"/>
      <c r="Q157" s="232"/>
      <c r="R157" s="232"/>
      <c r="S157" s="236"/>
      <c r="T157" s="167"/>
      <c r="U157" s="167"/>
      <c r="V157" s="167"/>
      <c r="W157" s="231"/>
      <c r="X157" s="232"/>
      <c r="Y157" s="575"/>
      <c r="Z157" s="680"/>
      <c r="AA157" s="680"/>
      <c r="AB157" s="232"/>
      <c r="AC157" s="572"/>
      <c r="AD157" s="572"/>
      <c r="AE157" s="232"/>
      <c r="AF157" s="231"/>
      <c r="AG157" s="167"/>
      <c r="AH157" s="698"/>
    </row>
    <row r="158" spans="1:34" ht="87.75" customHeight="1" thickBot="1" x14ac:dyDescent="0.3">
      <c r="A158" s="726">
        <v>20</v>
      </c>
      <c r="B158" s="728" t="s">
        <v>86</v>
      </c>
      <c r="C158" s="728" t="s">
        <v>51</v>
      </c>
      <c r="D158" s="619">
        <v>134</v>
      </c>
      <c r="E158" s="647"/>
      <c r="F158" s="590">
        <v>10</v>
      </c>
      <c r="G158" s="590">
        <v>3</v>
      </c>
      <c r="H158" s="598">
        <v>13</v>
      </c>
      <c r="I158" s="94" t="s">
        <v>183</v>
      </c>
      <c r="J158" s="92" t="s">
        <v>105</v>
      </c>
      <c r="K158" s="93">
        <v>8</v>
      </c>
      <c r="L158" s="624">
        <v>10</v>
      </c>
      <c r="M158" s="614" t="s">
        <v>255</v>
      </c>
      <c r="N158" s="430">
        <v>8</v>
      </c>
      <c r="O158" s="414" t="s">
        <v>197</v>
      </c>
      <c r="P158" s="419">
        <v>8</v>
      </c>
      <c r="Q158" s="419">
        <v>8</v>
      </c>
      <c r="R158" s="451">
        <v>0</v>
      </c>
      <c r="S158" s="452" t="s">
        <v>94</v>
      </c>
      <c r="T158" s="283" t="s">
        <v>259</v>
      </c>
      <c r="U158" s="283" t="s">
        <v>260</v>
      </c>
      <c r="V158" s="283" t="s">
        <v>261</v>
      </c>
      <c r="W158" s="283" t="s">
        <v>150</v>
      </c>
      <c r="X158" s="93">
        <v>4</v>
      </c>
      <c r="Y158" s="529">
        <v>394756.34</v>
      </c>
      <c r="Z158" s="558">
        <v>220546.33</v>
      </c>
      <c r="AA158" s="558">
        <v>38381.040000000001</v>
      </c>
      <c r="AB158" s="558">
        <v>4668.95</v>
      </c>
      <c r="AC158" s="558">
        <v>18451.150000000001</v>
      </c>
      <c r="AD158" s="530">
        <v>112708.87</v>
      </c>
      <c r="AE158" s="92" t="s">
        <v>109</v>
      </c>
      <c r="AF158" s="149" t="s">
        <v>109</v>
      </c>
      <c r="AG158" s="109"/>
      <c r="AH158" s="671">
        <f>Y158</f>
        <v>394756.34</v>
      </c>
    </row>
    <row r="159" spans="1:34" ht="43.5" customHeight="1" x14ac:dyDescent="0.25">
      <c r="A159" s="727"/>
      <c r="B159" s="729"/>
      <c r="C159" s="730"/>
      <c r="D159" s="621"/>
      <c r="E159" s="648"/>
      <c r="F159" s="591"/>
      <c r="G159" s="591"/>
      <c r="H159" s="599"/>
      <c r="I159" s="284" t="s">
        <v>262</v>
      </c>
      <c r="J159" s="92" t="s">
        <v>105</v>
      </c>
      <c r="K159" s="93">
        <v>5</v>
      </c>
      <c r="L159" s="621"/>
      <c r="M159" s="632"/>
      <c r="N159" s="243"/>
      <c r="O159" s="244"/>
      <c r="P159" s="211"/>
      <c r="Q159" s="211"/>
      <c r="R159" s="245"/>
      <c r="S159" s="246"/>
      <c r="T159" s="244"/>
      <c r="U159" s="244"/>
      <c r="V159" s="244"/>
      <c r="W159" s="209"/>
      <c r="X159" s="210"/>
      <c r="Y159" s="190"/>
      <c r="Z159" s="191"/>
      <c r="AA159" s="191"/>
      <c r="AB159" s="211"/>
      <c r="AC159" s="211"/>
      <c r="AD159" s="211"/>
      <c r="AE159" s="211"/>
      <c r="AF159" s="212"/>
      <c r="AG159" s="213"/>
      <c r="AH159" s="672"/>
    </row>
    <row r="160" spans="1:34" ht="15" customHeight="1" thickBot="1" x14ac:dyDescent="0.3">
      <c r="A160" s="727"/>
      <c r="B160" s="729"/>
      <c r="C160" s="80" t="s">
        <v>52</v>
      </c>
      <c r="D160" s="170"/>
      <c r="E160" s="65" t="s">
        <v>109</v>
      </c>
      <c r="F160" s="168">
        <v>0</v>
      </c>
      <c r="G160" s="168">
        <v>0</v>
      </c>
      <c r="H160" s="169">
        <v>0</v>
      </c>
      <c r="I160" s="258"/>
      <c r="J160" s="168"/>
      <c r="K160" s="169"/>
      <c r="L160" s="170"/>
      <c r="M160" s="277"/>
      <c r="N160" s="170"/>
      <c r="O160" s="171"/>
      <c r="P160" s="168"/>
      <c r="Q160" s="168"/>
      <c r="R160" s="187"/>
      <c r="S160" s="188"/>
      <c r="T160" s="171"/>
      <c r="U160" s="171"/>
      <c r="V160" s="171"/>
      <c r="W160" s="189"/>
      <c r="X160" s="169"/>
      <c r="Y160" s="190"/>
      <c r="Z160" s="191"/>
      <c r="AA160" s="191"/>
      <c r="AB160" s="168"/>
      <c r="AC160" s="168"/>
      <c r="AD160" s="168"/>
      <c r="AE160" s="168"/>
      <c r="AF160" s="192"/>
      <c r="AG160" s="193"/>
      <c r="AH160" s="672"/>
    </row>
    <row r="161" spans="1:34" ht="38.25" x14ac:dyDescent="0.25">
      <c r="A161" s="727"/>
      <c r="B161" s="729"/>
      <c r="C161" s="81" t="s">
        <v>53</v>
      </c>
      <c r="D161" s="60">
        <v>61</v>
      </c>
      <c r="E161" s="168"/>
      <c r="F161" s="65">
        <v>10</v>
      </c>
      <c r="G161" s="65">
        <v>0</v>
      </c>
      <c r="H161" s="128">
        <v>7</v>
      </c>
      <c r="I161" s="94" t="s">
        <v>183</v>
      </c>
      <c r="J161" s="65" t="s">
        <v>105</v>
      </c>
      <c r="K161" s="128">
        <v>10</v>
      </c>
      <c r="L161" s="60">
        <v>10</v>
      </c>
      <c r="M161" s="285" t="s">
        <v>263</v>
      </c>
      <c r="N161" s="170"/>
      <c r="O161" s="171"/>
      <c r="P161" s="168"/>
      <c r="Q161" s="168"/>
      <c r="R161" s="187"/>
      <c r="S161" s="188"/>
      <c r="T161" s="171"/>
      <c r="U161" s="171"/>
      <c r="V161" s="171"/>
      <c r="W161" s="189"/>
      <c r="X161" s="169"/>
      <c r="Y161" s="190"/>
      <c r="Z161" s="191"/>
      <c r="AA161" s="191"/>
      <c r="AB161" s="168"/>
      <c r="AC161" s="168"/>
      <c r="AD161" s="168"/>
      <c r="AE161" s="168"/>
      <c r="AF161" s="192"/>
      <c r="AG161" s="193"/>
      <c r="AH161" s="672"/>
    </row>
    <row r="162" spans="1:34" ht="30.75" customHeight="1" thickBot="1" x14ac:dyDescent="0.3">
      <c r="A162" s="731"/>
      <c r="B162" s="738"/>
      <c r="C162" s="82" t="s">
        <v>54</v>
      </c>
      <c r="D162" s="240"/>
      <c r="E162" s="121">
        <v>24</v>
      </c>
      <c r="F162" s="121">
        <v>18</v>
      </c>
      <c r="G162" s="121">
        <v>0</v>
      </c>
      <c r="H162" s="129">
        <v>0</v>
      </c>
      <c r="I162" s="126" t="s">
        <v>139</v>
      </c>
      <c r="J162" s="121" t="s">
        <v>105</v>
      </c>
      <c r="K162" s="129">
        <v>24</v>
      </c>
      <c r="L162" s="276">
        <v>2</v>
      </c>
      <c r="M162" s="286" t="s">
        <v>257</v>
      </c>
      <c r="N162" s="240"/>
      <c r="O162" s="194"/>
      <c r="P162" s="173"/>
      <c r="Q162" s="173"/>
      <c r="R162" s="241"/>
      <c r="S162" s="242"/>
      <c r="T162" s="194"/>
      <c r="U162" s="194"/>
      <c r="V162" s="194"/>
      <c r="W162" s="195"/>
      <c r="X162" s="196"/>
      <c r="Y162" s="190"/>
      <c r="Z162" s="191"/>
      <c r="AA162" s="191"/>
      <c r="AB162" s="173"/>
      <c r="AC162" s="173"/>
      <c r="AD162" s="173"/>
      <c r="AE162" s="173"/>
      <c r="AF162" s="199"/>
      <c r="AG162" s="200"/>
      <c r="AH162" s="672"/>
    </row>
    <row r="163" spans="1:34" ht="26.25" thickBot="1" x14ac:dyDescent="0.3">
      <c r="A163" s="85"/>
      <c r="B163" s="75" t="s">
        <v>46</v>
      </c>
      <c r="C163" s="83"/>
      <c r="D163" s="410">
        <v>4309</v>
      </c>
      <c r="E163" s="304">
        <f>SUM(E3:E162)</f>
        <v>831</v>
      </c>
      <c r="F163" s="304">
        <f>SUM(F3:F162)</f>
        <v>729</v>
      </c>
      <c r="G163" s="441">
        <f>SUM(G3:G162)</f>
        <v>153</v>
      </c>
      <c r="H163" s="442">
        <f>SUM(H3:H162)</f>
        <v>951</v>
      </c>
      <c r="I163" s="105"/>
      <c r="J163" s="304">
        <f>SUM(J3:J162)</f>
        <v>499</v>
      </c>
      <c r="K163" s="409">
        <f>SUM(K3:K162)</f>
        <v>2185</v>
      </c>
      <c r="L163" s="410">
        <f>SUM(L3:L162)</f>
        <v>914</v>
      </c>
      <c r="M163" s="110"/>
      <c r="N163" s="441">
        <f>SUM(N3:N162)</f>
        <v>480</v>
      </c>
      <c r="O163" s="160"/>
      <c r="P163" s="567">
        <v>329</v>
      </c>
      <c r="Q163" s="567">
        <f>SUM(Q3:Q162)</f>
        <v>328</v>
      </c>
      <c r="R163" s="568">
        <f>SUM(R3:R162)</f>
        <v>1</v>
      </c>
      <c r="S163" s="159"/>
      <c r="T163" s="160"/>
      <c r="U163" s="160"/>
      <c r="V163" s="160"/>
      <c r="W163" s="74"/>
      <c r="X163" s="408">
        <f t="shared" ref="X163" si="4">SUM(X3:X162)</f>
        <v>6</v>
      </c>
      <c r="Y163" s="554">
        <f>Y5+Y28+Y37+Y64+Y75+Y80+Y115+Y123+Y139+Y158</f>
        <v>10387579.799999999</v>
      </c>
      <c r="Z163" s="559">
        <f>Z5+Z28+Z37+Z64+Z75+Z80+Z115+Z123+Z139+Z158</f>
        <v>6841468.8904999997</v>
      </c>
      <c r="AA163" s="559">
        <f>AA5+AA28+AA37+AA64+AA75+AA80+AA115+AA123+AA139+AA158</f>
        <v>1160090.3395</v>
      </c>
      <c r="AB163" s="560">
        <v>409175.62</v>
      </c>
      <c r="AC163" s="559">
        <f>AC28+AC75+AC115+AC158</f>
        <v>1617013.69</v>
      </c>
      <c r="AD163" s="555">
        <f>AD28+AD80+AD158</f>
        <v>359831.26</v>
      </c>
      <c r="AE163" s="441"/>
      <c r="AF163" s="556"/>
      <c r="AG163" s="557"/>
      <c r="AH163" s="555">
        <f>AH3+AH28+AH37+AH64+AH75+AH80+AH115+AH123+AH139+AH158</f>
        <v>10387579.799999999</v>
      </c>
    </row>
    <row r="164" spans="1:34" ht="12.75" x14ac:dyDescent="0.25">
      <c r="A164" s="86"/>
      <c r="B164" s="64"/>
      <c r="C164" s="63"/>
    </row>
    <row r="165" spans="1:34" ht="12" x14ac:dyDescent="0.25">
      <c r="D165" s="89" t="s">
        <v>66</v>
      </c>
      <c r="E165" s="90"/>
      <c r="F165" s="90"/>
      <c r="G165" s="90"/>
      <c r="H165" s="90"/>
      <c r="I165" s="106"/>
      <c r="Y165" s="440" t="s">
        <v>607</v>
      </c>
      <c r="AE165" s="103"/>
      <c r="AG165" s="58"/>
    </row>
    <row r="166" spans="1:34" ht="12" x14ac:dyDescent="0.25">
      <c r="D166" s="87" t="s">
        <v>47</v>
      </c>
      <c r="E166" s="88"/>
      <c r="F166" s="88"/>
      <c r="G166" s="88"/>
      <c r="H166" s="88"/>
      <c r="X166" s="516" t="s">
        <v>243</v>
      </c>
      <c r="Y166" s="440">
        <v>57</v>
      </c>
      <c r="Z166" s="767" t="s">
        <v>715</v>
      </c>
      <c r="AA166" s="767"/>
      <c r="AB166" s="767"/>
      <c r="AC166" s="767"/>
      <c r="AD166" s="517"/>
      <c r="AE166" s="103"/>
      <c r="AG166" s="58"/>
    </row>
    <row r="167" spans="1:34" x14ac:dyDescent="0.25">
      <c r="X167" s="516" t="s">
        <v>244</v>
      </c>
      <c r="Y167" s="532">
        <v>45</v>
      </c>
      <c r="Z167" s="767" t="s">
        <v>716</v>
      </c>
      <c r="AA167" s="767"/>
      <c r="AB167" s="767"/>
      <c r="AC167" s="767"/>
      <c r="AD167" s="517"/>
      <c r="AE167" s="103"/>
      <c r="AG167" s="58"/>
    </row>
    <row r="168" spans="1:34" x14ac:dyDescent="0.25">
      <c r="C168" s="63"/>
      <c r="X168" s="518" t="s">
        <v>241</v>
      </c>
      <c r="Y168" s="532">
        <v>60</v>
      </c>
      <c r="Z168" s="767" t="s">
        <v>725</v>
      </c>
      <c r="AA168" s="767"/>
      <c r="AB168" s="767"/>
      <c r="AC168" s="767"/>
      <c r="AD168" s="517"/>
      <c r="AE168" s="103"/>
      <c r="AG168" s="58"/>
    </row>
    <row r="169" spans="1:34" x14ac:dyDescent="0.25">
      <c r="C169" s="63"/>
      <c r="X169" s="516" t="s">
        <v>242</v>
      </c>
      <c r="Y169" s="532">
        <v>23</v>
      </c>
      <c r="Z169" s="767" t="s">
        <v>714</v>
      </c>
      <c r="AA169" s="767"/>
      <c r="AB169" s="767"/>
      <c r="AC169" s="767"/>
      <c r="AD169" s="517"/>
      <c r="AE169" s="103"/>
      <c r="AG169" s="58"/>
    </row>
    <row r="170" spans="1:34" x14ac:dyDescent="0.25">
      <c r="C170" s="63"/>
      <c r="X170" s="516" t="s">
        <v>152</v>
      </c>
      <c r="Y170" s="532">
        <v>71</v>
      </c>
      <c r="Z170" s="767" t="s">
        <v>726</v>
      </c>
      <c r="AA170" s="767"/>
      <c r="AB170" s="767"/>
      <c r="AC170" s="767"/>
      <c r="AD170" s="517"/>
      <c r="AE170" s="103"/>
      <c r="AG170" s="58"/>
    </row>
    <row r="171" spans="1:34" ht="22.5" x14ac:dyDescent="0.25">
      <c r="C171" s="63"/>
      <c r="X171" s="519" t="s">
        <v>245</v>
      </c>
      <c r="Y171" s="533">
        <f>SUM(Y166:Y170)</f>
        <v>256</v>
      </c>
      <c r="Z171" s="517"/>
      <c r="AA171" s="517"/>
      <c r="AB171" s="517"/>
      <c r="AC171" s="517"/>
      <c r="AD171" s="517"/>
      <c r="AE171" s="103"/>
      <c r="AG171" s="58"/>
    </row>
    <row r="172" spans="1:34" x14ac:dyDescent="0.25">
      <c r="C172" s="63"/>
      <c r="X172" s="517"/>
      <c r="Y172" s="517"/>
      <c r="Z172" s="517"/>
      <c r="AA172" s="517"/>
      <c r="AB172" s="517"/>
      <c r="AC172" s="517"/>
      <c r="AD172" s="517"/>
      <c r="AE172" s="103"/>
      <c r="AG172" s="58"/>
    </row>
    <row r="173" spans="1:34" x14ac:dyDescent="0.25">
      <c r="C173" s="63"/>
      <c r="X173" s="517"/>
      <c r="Y173" s="517"/>
      <c r="Z173" s="517"/>
      <c r="AA173" s="517"/>
      <c r="AB173" s="517"/>
      <c r="AC173" s="517"/>
      <c r="AD173" s="517"/>
      <c r="AE173" s="103"/>
      <c r="AG173" s="58"/>
    </row>
    <row r="174" spans="1:34" x14ac:dyDescent="0.25">
      <c r="C174" s="63"/>
      <c r="X174" s="517"/>
      <c r="Y174" s="532" t="s">
        <v>607</v>
      </c>
      <c r="Z174" s="517"/>
      <c r="AA174" s="517"/>
      <c r="AB174" s="517"/>
      <c r="AC174" s="517"/>
      <c r="AD174" s="517"/>
      <c r="AE174" s="103"/>
      <c r="AG174" s="58"/>
    </row>
    <row r="175" spans="1:34" x14ac:dyDescent="0.25">
      <c r="C175" s="63"/>
      <c r="X175" s="520" t="s">
        <v>246</v>
      </c>
      <c r="Y175" s="850">
        <v>37</v>
      </c>
      <c r="Z175" s="852" t="s">
        <v>733</v>
      </c>
      <c r="AA175" s="525"/>
      <c r="AB175" s="525"/>
      <c r="AC175" s="517"/>
      <c r="AD175" s="517"/>
      <c r="AE175" s="103"/>
      <c r="AG175" s="58"/>
    </row>
    <row r="176" spans="1:34" ht="12.75" x14ac:dyDescent="0.25">
      <c r="C176" s="64"/>
      <c r="D176" s="64"/>
      <c r="E176" s="64"/>
      <c r="F176" s="64"/>
      <c r="G176" s="64"/>
      <c r="H176" s="64"/>
      <c r="R176" s="64"/>
      <c r="S176" s="161"/>
      <c r="T176" s="64"/>
      <c r="U176" s="64"/>
      <c r="V176" s="64"/>
      <c r="W176" s="64"/>
      <c r="X176" s="521" t="s">
        <v>247</v>
      </c>
      <c r="Y176" s="851">
        <v>37</v>
      </c>
      <c r="Z176" s="517"/>
      <c r="AA176" s="517"/>
      <c r="AB176" s="517"/>
      <c r="AC176" s="517"/>
      <c r="AD176" s="517"/>
      <c r="AE176" s="103"/>
      <c r="AG176" s="58"/>
    </row>
    <row r="177" spans="24:33" x14ac:dyDescent="0.25">
      <c r="X177" s="517"/>
      <c r="Y177" s="517"/>
      <c r="Z177" s="517"/>
      <c r="AA177" s="517"/>
      <c r="AB177" s="517"/>
      <c r="AC177" s="517"/>
      <c r="AD177" s="517"/>
      <c r="AE177" s="103"/>
      <c r="AG177" s="58"/>
    </row>
    <row r="178" spans="24:33" x14ac:dyDescent="0.25">
      <c r="X178" s="517"/>
      <c r="Y178" s="532" t="s">
        <v>607</v>
      </c>
      <c r="Z178" s="517"/>
      <c r="AA178" s="517"/>
      <c r="AB178" s="517"/>
      <c r="AC178" s="517"/>
      <c r="AD178" s="517"/>
      <c r="AG178" s="58"/>
    </row>
    <row r="179" spans="24:33" x14ac:dyDescent="0.25">
      <c r="X179" s="520" t="s">
        <v>154</v>
      </c>
      <c r="Y179" s="522">
        <v>24</v>
      </c>
      <c r="Z179" s="522" t="s">
        <v>719</v>
      </c>
      <c r="AA179" s="526"/>
      <c r="AB179" s="526"/>
      <c r="AC179" s="517"/>
      <c r="AD179" s="517"/>
      <c r="AG179" s="58"/>
    </row>
    <row r="180" spans="24:33" x14ac:dyDescent="0.25">
      <c r="X180" s="520" t="s">
        <v>132</v>
      </c>
      <c r="Y180" s="440">
        <v>12</v>
      </c>
      <c r="Z180" s="520">
        <v>12</v>
      </c>
      <c r="AA180" s="525"/>
      <c r="AB180" s="525"/>
      <c r="AC180" s="517"/>
      <c r="AD180" s="517"/>
      <c r="AG180" s="58"/>
    </row>
    <row r="181" spans="24:33" ht="22.5" x14ac:dyDescent="0.25">
      <c r="X181" s="519" t="s">
        <v>248</v>
      </c>
      <c r="Y181" s="531">
        <v>36</v>
      </c>
      <c r="Z181" s="517"/>
      <c r="AA181" s="517"/>
      <c r="AB181" s="517"/>
      <c r="AC181" s="517"/>
      <c r="AD181" s="517"/>
      <c r="AG181" s="58"/>
    </row>
    <row r="182" spans="24:33" x14ac:dyDescent="0.25">
      <c r="X182" s="517"/>
      <c r="Y182" s="517"/>
      <c r="Z182" s="517"/>
      <c r="AA182" s="517"/>
      <c r="AB182" s="517"/>
      <c r="AC182" s="517"/>
      <c r="AD182" s="517"/>
      <c r="AE182" s="517"/>
      <c r="AF182" s="517"/>
      <c r="AG182" s="58"/>
    </row>
    <row r="183" spans="24:33" x14ac:dyDescent="0.25">
      <c r="X183" s="517"/>
      <c r="Y183" s="517"/>
      <c r="Z183" s="517"/>
      <c r="AA183" s="517"/>
      <c r="AB183" s="517"/>
      <c r="AC183" s="517"/>
      <c r="AD183" s="517"/>
      <c r="AE183" s="517"/>
      <c r="AF183" s="517"/>
      <c r="AG183" s="58"/>
    </row>
    <row r="184" spans="24:33" ht="15.75" x14ac:dyDescent="0.25">
      <c r="X184" s="523"/>
      <c r="Y184" s="524"/>
      <c r="Z184" s="524"/>
      <c r="AA184" s="517"/>
      <c r="AB184" s="517"/>
      <c r="AC184" s="517"/>
      <c r="AD184" s="517"/>
      <c r="AE184" s="517"/>
      <c r="AF184" s="517"/>
      <c r="AG184" s="58"/>
    </row>
    <row r="185" spans="24:33" x14ac:dyDescent="0.25">
      <c r="X185" s="517"/>
      <c r="Y185" s="517"/>
      <c r="Z185" s="517"/>
      <c r="AA185" s="517"/>
      <c r="AB185" s="517"/>
      <c r="AC185" s="517"/>
      <c r="AD185" s="517"/>
      <c r="AE185" s="517"/>
      <c r="AF185" s="517"/>
      <c r="AG185" s="58"/>
    </row>
    <row r="186" spans="24:33" x14ac:dyDescent="0.25">
      <c r="AG186" s="58"/>
    </row>
    <row r="187" spans="24:33" x14ac:dyDescent="0.25">
      <c r="AG187" s="58"/>
    </row>
    <row r="188" spans="24:33" x14ac:dyDescent="0.25">
      <c r="AG188" s="58"/>
    </row>
    <row r="189" spans="24:33" x14ac:dyDescent="0.25">
      <c r="AG189" s="58"/>
    </row>
    <row r="190" spans="24:33" x14ac:dyDescent="0.25">
      <c r="AG190" s="58"/>
    </row>
    <row r="191" spans="24:33" x14ac:dyDescent="0.25">
      <c r="AG191" s="58"/>
    </row>
    <row r="192" spans="24:33" x14ac:dyDescent="0.25">
      <c r="AG192" s="58"/>
    </row>
    <row r="193" spans="33:33" x14ac:dyDescent="0.25">
      <c r="AG193" s="58"/>
    </row>
    <row r="194" spans="33:33" x14ac:dyDescent="0.25">
      <c r="AG194" s="58"/>
    </row>
    <row r="195" spans="33:33" x14ac:dyDescent="0.25">
      <c r="AG195" s="58"/>
    </row>
    <row r="196" spans="33:33" x14ac:dyDescent="0.25">
      <c r="AG196" s="58"/>
    </row>
    <row r="197" spans="33:33" x14ac:dyDescent="0.25">
      <c r="AG197" s="58"/>
    </row>
    <row r="198" spans="33:33" x14ac:dyDescent="0.25">
      <c r="AG198" s="58"/>
    </row>
    <row r="199" spans="33:33" x14ac:dyDescent="0.25">
      <c r="AG199" s="58"/>
    </row>
    <row r="200" spans="33:33" x14ac:dyDescent="0.25">
      <c r="AG200" s="58"/>
    </row>
    <row r="201" spans="33:33" x14ac:dyDescent="0.25">
      <c r="AG201" s="58"/>
    </row>
    <row r="202" spans="33:33" x14ac:dyDescent="0.25">
      <c r="AG202" s="58"/>
    </row>
    <row r="203" spans="33:33" x14ac:dyDescent="0.25">
      <c r="AG203" s="58"/>
    </row>
    <row r="204" spans="33:33" x14ac:dyDescent="0.25">
      <c r="AG204" s="58"/>
    </row>
    <row r="205" spans="33:33" x14ac:dyDescent="0.25">
      <c r="AG205" s="58"/>
    </row>
    <row r="206" spans="33:33" x14ac:dyDescent="0.25">
      <c r="AG206" s="58"/>
    </row>
    <row r="207" spans="33:33" x14ac:dyDescent="0.25">
      <c r="AG207" s="58"/>
    </row>
    <row r="208" spans="33:33" x14ac:dyDescent="0.25">
      <c r="AG208" s="58"/>
    </row>
  </sheetData>
  <mergeCells count="310">
    <mergeCell ref="Z168:AC168"/>
    <mergeCell ref="Z169:AC169"/>
    <mergeCell ref="Z166:AC166"/>
    <mergeCell ref="Z167:AC167"/>
    <mergeCell ref="Z170:AC170"/>
    <mergeCell ref="L130:L132"/>
    <mergeCell ref="M130:M132"/>
    <mergeCell ref="M133:M134"/>
    <mergeCell ref="O124:O125"/>
    <mergeCell ref="P124:P125"/>
    <mergeCell ref="Q124:Q125"/>
    <mergeCell ref="R124:R125"/>
    <mergeCell ref="N124:N125"/>
    <mergeCell ref="K131:K132"/>
    <mergeCell ref="L155:L157"/>
    <mergeCell ref="M155:M157"/>
    <mergeCell ref="I142:I144"/>
    <mergeCell ref="J142:J144"/>
    <mergeCell ref="K142:K144"/>
    <mergeCell ref="I131:I132"/>
    <mergeCell ref="I155:I156"/>
    <mergeCell ref="K145:K148"/>
    <mergeCell ref="J147:J148"/>
    <mergeCell ref="I147:I148"/>
    <mergeCell ref="I153:I154"/>
    <mergeCell ref="D158:D159"/>
    <mergeCell ref="E158:E159"/>
    <mergeCell ref="F158:F159"/>
    <mergeCell ref="G158:G159"/>
    <mergeCell ref="H158:H159"/>
    <mergeCell ref="D115:D118"/>
    <mergeCell ref="E115:E118"/>
    <mergeCell ref="F115:F118"/>
    <mergeCell ref="G115:G118"/>
    <mergeCell ref="H115:H118"/>
    <mergeCell ref="D150:D154"/>
    <mergeCell ref="E150:E154"/>
    <mergeCell ref="F150:F154"/>
    <mergeCell ref="G150:G154"/>
    <mergeCell ref="H150:H154"/>
    <mergeCell ref="D120:D121"/>
    <mergeCell ref="E120:E121"/>
    <mergeCell ref="F120:F121"/>
    <mergeCell ref="G120:G121"/>
    <mergeCell ref="D133:D134"/>
    <mergeCell ref="E133:E134"/>
    <mergeCell ref="F133:F134"/>
    <mergeCell ref="G133:G134"/>
    <mergeCell ref="H133:H134"/>
    <mergeCell ref="K126:K128"/>
    <mergeCell ref="J126:J128"/>
    <mergeCell ref="I126:I128"/>
    <mergeCell ref="L115:L118"/>
    <mergeCell ref="H120:H121"/>
    <mergeCell ref="D6:D7"/>
    <mergeCell ref="E6:E7"/>
    <mergeCell ref="F6:F7"/>
    <mergeCell ref="G6:G7"/>
    <mergeCell ref="D28:D32"/>
    <mergeCell ref="E28:E32"/>
    <mergeCell ref="F28:F32"/>
    <mergeCell ref="G28:G32"/>
    <mergeCell ref="H28:H32"/>
    <mergeCell ref="H6:H7"/>
    <mergeCell ref="D75:D76"/>
    <mergeCell ref="D64:D66"/>
    <mergeCell ref="E64:E66"/>
    <mergeCell ref="D45:D48"/>
    <mergeCell ref="E45:E48"/>
    <mergeCell ref="D70:D71"/>
    <mergeCell ref="E70:E71"/>
    <mergeCell ref="E34:E35"/>
    <mergeCell ref="F34:F35"/>
    <mergeCell ref="C105:C114"/>
    <mergeCell ref="M80:M83"/>
    <mergeCell ref="I116:I118"/>
    <mergeCell ref="J116:J118"/>
    <mergeCell ref="K116:K118"/>
    <mergeCell ref="A115:A122"/>
    <mergeCell ref="D105:D114"/>
    <mergeCell ref="E105:E114"/>
    <mergeCell ref="F105:F114"/>
    <mergeCell ref="G105:G114"/>
    <mergeCell ref="H105:H114"/>
    <mergeCell ref="M120:M121"/>
    <mergeCell ref="L120:L121"/>
    <mergeCell ref="G34:G35"/>
    <mergeCell ref="H34:H35"/>
    <mergeCell ref="H49:H50"/>
    <mergeCell ref="G49:G50"/>
    <mergeCell ref="F49:F50"/>
    <mergeCell ref="E49:E50"/>
    <mergeCell ref="D49:D50"/>
    <mergeCell ref="B12:B15"/>
    <mergeCell ref="A16:A19"/>
    <mergeCell ref="B16:B19"/>
    <mergeCell ref="A20:A23"/>
    <mergeCell ref="B20:B23"/>
    <mergeCell ref="C34:C35"/>
    <mergeCell ref="A28:A36"/>
    <mergeCell ref="C28:C32"/>
    <mergeCell ref="B28:B36"/>
    <mergeCell ref="A37:A50"/>
    <mergeCell ref="D34:D35"/>
    <mergeCell ref="A158:A162"/>
    <mergeCell ref="C158:C159"/>
    <mergeCell ref="C6:C7"/>
    <mergeCell ref="B3:B7"/>
    <mergeCell ref="A3:A7"/>
    <mergeCell ref="A8:A11"/>
    <mergeCell ref="B8:B11"/>
    <mergeCell ref="A12:A15"/>
    <mergeCell ref="B135:B138"/>
    <mergeCell ref="B158:B162"/>
    <mergeCell ref="C150:C154"/>
    <mergeCell ref="C155:C157"/>
    <mergeCell ref="B139:B157"/>
    <mergeCell ref="B115:B122"/>
    <mergeCell ref="A70:A74"/>
    <mergeCell ref="B70:B74"/>
    <mergeCell ref="A75:A79"/>
    <mergeCell ref="A24:A27"/>
    <mergeCell ref="B24:B27"/>
    <mergeCell ref="A80:A114"/>
    <mergeCell ref="C80:C93"/>
    <mergeCell ref="B80:B114"/>
    <mergeCell ref="C75:C76"/>
    <mergeCell ref="C95:C104"/>
    <mergeCell ref="B75:B79"/>
    <mergeCell ref="C70:C71"/>
    <mergeCell ref="C49:C50"/>
    <mergeCell ref="B37:B50"/>
    <mergeCell ref="A64:A69"/>
    <mergeCell ref="B64:B69"/>
    <mergeCell ref="C64:C66"/>
    <mergeCell ref="C59:C60"/>
    <mergeCell ref="B59:B63"/>
    <mergeCell ref="B55:B58"/>
    <mergeCell ref="A59:A63"/>
    <mergeCell ref="C37:C43"/>
    <mergeCell ref="C45:C48"/>
    <mergeCell ref="B51:B54"/>
    <mergeCell ref="A135:A138"/>
    <mergeCell ref="C139:C148"/>
    <mergeCell ref="A139:A157"/>
    <mergeCell ref="C120:C121"/>
    <mergeCell ref="C115:C118"/>
    <mergeCell ref="C123:C128"/>
    <mergeCell ref="C133:C134"/>
    <mergeCell ref="B123:B134"/>
    <mergeCell ref="C130:C132"/>
    <mergeCell ref="A123:A134"/>
    <mergeCell ref="AH3:AH7"/>
    <mergeCell ref="AH8:AH11"/>
    <mergeCell ref="AH12:AH15"/>
    <mergeCell ref="AH70:AH74"/>
    <mergeCell ref="AH16:AH19"/>
    <mergeCell ref="AH20:AH23"/>
    <mergeCell ref="AH24:AH27"/>
    <mergeCell ref="AH51:AH54"/>
    <mergeCell ref="Y1:AA1"/>
    <mergeCell ref="AE28:AE30"/>
    <mergeCell ref="AF28:AF30"/>
    <mergeCell ref="AD64:AD65"/>
    <mergeCell ref="Y37:Y50"/>
    <mergeCell ref="Z37:Z50"/>
    <mergeCell ref="AH55:AH58"/>
    <mergeCell ref="AH59:AH63"/>
    <mergeCell ref="AH64:AH69"/>
    <mergeCell ref="AD37:AD50"/>
    <mergeCell ref="AC64:AC65"/>
    <mergeCell ref="AB28:AB34"/>
    <mergeCell ref="T28:T30"/>
    <mergeCell ref="U28:U30"/>
    <mergeCell ref="V28:V30"/>
    <mergeCell ref="W28:W30"/>
    <mergeCell ref="X28:X30"/>
    <mergeCell ref="X64:X65"/>
    <mergeCell ref="AH28:AH36"/>
    <mergeCell ref="AH37:AH50"/>
    <mergeCell ref="AH139:AH157"/>
    <mergeCell ref="AA37:AA50"/>
    <mergeCell ref="AC80:AC114"/>
    <mergeCell ref="AD80:AD114"/>
    <mergeCell ref="AC115:AC118"/>
    <mergeCell ref="AD115:AD118"/>
    <mergeCell ref="AC123:AC130"/>
    <mergeCell ref="AD123:AD130"/>
    <mergeCell ref="AC139:AC157"/>
    <mergeCell ref="AD139:AD157"/>
    <mergeCell ref="Y28:Y34"/>
    <mergeCell ref="Z28:Z34"/>
    <mergeCell ref="AA28:AA34"/>
    <mergeCell ref="AC28:AC34"/>
    <mergeCell ref="AD28:AD34"/>
    <mergeCell ref="AC37:AC50"/>
    <mergeCell ref="AH158:AH162"/>
    <mergeCell ref="AH115:AH122"/>
    <mergeCell ref="AH123:AH134"/>
    <mergeCell ref="AH135:AH138"/>
    <mergeCell ref="V64:V65"/>
    <mergeCell ref="T64:T65"/>
    <mergeCell ref="U64:U65"/>
    <mergeCell ref="W64:W65"/>
    <mergeCell ref="AH80:AH114"/>
    <mergeCell ref="AH75:AH79"/>
    <mergeCell ref="AB75:AB76"/>
    <mergeCell ref="AE75:AE76"/>
    <mergeCell ref="Y139:Y157"/>
    <mergeCell ref="Z139:Z157"/>
    <mergeCell ref="AA139:AA157"/>
    <mergeCell ref="Y64:Y65"/>
    <mergeCell ref="Z64:Z65"/>
    <mergeCell ref="AA64:AA65"/>
    <mergeCell ref="Y75:Y76"/>
    <mergeCell ref="Z75:Z76"/>
    <mergeCell ref="AA75:AA76"/>
    <mergeCell ref="Y80:Y114"/>
    <mergeCell ref="Z80:Z114"/>
    <mergeCell ref="AA80:AA114"/>
    <mergeCell ref="D59:D60"/>
    <mergeCell ref="E59:E60"/>
    <mergeCell ref="F45:F48"/>
    <mergeCell ref="G45:G48"/>
    <mergeCell ref="H45:H48"/>
    <mergeCell ref="F59:F60"/>
    <mergeCell ref="G59:G60"/>
    <mergeCell ref="H59:H60"/>
    <mergeCell ref="D155:D157"/>
    <mergeCell ref="E155:E157"/>
    <mergeCell ref="F155:F157"/>
    <mergeCell ref="G155:G157"/>
    <mergeCell ref="H155:H157"/>
    <mergeCell ref="D130:D132"/>
    <mergeCell ref="E130:E132"/>
    <mergeCell ref="F130:F132"/>
    <mergeCell ref="G130:G132"/>
    <mergeCell ref="H130:H132"/>
    <mergeCell ref="F64:F66"/>
    <mergeCell ref="G64:G66"/>
    <mergeCell ref="H64:H66"/>
    <mergeCell ref="F70:F71"/>
    <mergeCell ref="G70:G71"/>
    <mergeCell ref="H70:H71"/>
    <mergeCell ref="M6:M7"/>
    <mergeCell ref="L158:L159"/>
    <mergeCell ref="M158:M159"/>
    <mergeCell ref="J150:J151"/>
    <mergeCell ref="K150:K151"/>
    <mergeCell ref="K49:K50"/>
    <mergeCell ref="L59:L60"/>
    <mergeCell ref="M59:M60"/>
    <mergeCell ref="L64:L66"/>
    <mergeCell ref="M64:M66"/>
    <mergeCell ref="L70:L71"/>
    <mergeCell ref="M70:M71"/>
    <mergeCell ref="L105:L114"/>
    <mergeCell ref="M105:M114"/>
    <mergeCell ref="M115:M118"/>
    <mergeCell ref="M123:M128"/>
    <mergeCell ref="L123:L128"/>
    <mergeCell ref="J131:J132"/>
    <mergeCell ref="K155:K156"/>
    <mergeCell ref="J155:J156"/>
    <mergeCell ref="J153:J154"/>
    <mergeCell ref="K153:K154"/>
    <mergeCell ref="J139:J140"/>
    <mergeCell ref="K139:K140"/>
    <mergeCell ref="M37:M43"/>
    <mergeCell ref="M45:M48"/>
    <mergeCell ref="L45:L48"/>
    <mergeCell ref="I49:I50"/>
    <mergeCell ref="J49:J50"/>
    <mergeCell ref="M49:M50"/>
    <mergeCell ref="M28:M30"/>
    <mergeCell ref="L28:L30"/>
    <mergeCell ref="I31:I32"/>
    <mergeCell ref="J31:J32"/>
    <mergeCell ref="K31:K32"/>
    <mergeCell ref="L31:L32"/>
    <mergeCell ref="M31:M32"/>
    <mergeCell ref="I34:I35"/>
    <mergeCell ref="J34:J35"/>
    <mergeCell ref="K34:K35"/>
    <mergeCell ref="L34:L35"/>
    <mergeCell ref="M34:M35"/>
    <mergeCell ref="L49:L50"/>
    <mergeCell ref="L37:L43"/>
    <mergeCell ref="F75:F76"/>
    <mergeCell ref="G75:G76"/>
    <mergeCell ref="H75:H76"/>
    <mergeCell ref="I75:I76"/>
    <mergeCell ref="J75:J76"/>
    <mergeCell ref="K75:K76"/>
    <mergeCell ref="L75:L76"/>
    <mergeCell ref="G80:G83"/>
    <mergeCell ref="H80:H83"/>
    <mergeCell ref="AC75:AC76"/>
    <mergeCell ref="AD75:AD76"/>
    <mergeCell ref="Y115:Y118"/>
    <mergeCell ref="Z115:Z118"/>
    <mergeCell ref="AA115:AA118"/>
    <mergeCell ref="M75:M76"/>
    <mergeCell ref="O81:O82"/>
    <mergeCell ref="U116:U117"/>
    <mergeCell ref="V116:V117"/>
    <mergeCell ref="W116:W117"/>
    <mergeCell ref="X116:X117"/>
    <mergeCell ref="T115:T118"/>
    <mergeCell ref="AB115:AB118"/>
  </mergeCells>
  <pageMargins left="0.25" right="0.25" top="0.75" bottom="0.75" header="0.3" footer="0.3"/>
  <pageSetup paperSize="9" scale="1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8"/>
  <sheetViews>
    <sheetView zoomScale="70" zoomScaleNormal="70" workbookViewId="0">
      <pane xSplit="3" ySplit="2" topLeftCell="D13" activePane="bottomRight" state="frozen"/>
      <selection pane="topRight" activeCell="D1" sqref="D1"/>
      <selection pane="bottomLeft" activeCell="A3" sqref="A3"/>
      <selection pane="bottomRight" activeCell="D13" sqref="D13"/>
    </sheetView>
  </sheetViews>
  <sheetFormatPr defaultRowHeight="15" x14ac:dyDescent="0.25"/>
  <cols>
    <col min="1" max="1" width="10.5703125" customWidth="1"/>
    <col min="2" max="2" width="15" style="324" bestFit="1" customWidth="1"/>
    <col min="3" max="3" width="20" style="313" customWidth="1"/>
    <col min="4" max="4" width="42.85546875" style="313" customWidth="1"/>
    <col min="5" max="5" width="16.28515625" style="313" customWidth="1"/>
    <col min="6" max="6" width="23.5703125" style="313" customWidth="1"/>
    <col min="7" max="7" width="16.5703125" style="313" customWidth="1"/>
    <col min="8" max="8" width="18" style="313" customWidth="1"/>
    <col min="9" max="9" width="16.42578125" style="313" customWidth="1"/>
    <col min="10" max="10" width="21" style="313" customWidth="1"/>
    <col min="11" max="11" width="21.85546875" style="313" customWidth="1"/>
    <col min="12" max="12" width="15.42578125" style="314" customWidth="1"/>
    <col min="13" max="13" width="26.140625" style="314" customWidth="1"/>
    <col min="14" max="14" width="15.85546875" style="314" customWidth="1"/>
    <col min="15" max="15" width="16.85546875" style="314" customWidth="1"/>
    <col min="16" max="16" width="26.7109375" style="314" customWidth="1"/>
    <col min="17" max="17" width="14.85546875" style="313" customWidth="1"/>
    <col min="18" max="18" width="13" style="315" customWidth="1"/>
  </cols>
  <sheetData>
    <row r="1" spans="1:18" ht="127.5" customHeight="1" x14ac:dyDescent="0.25">
      <c r="A1" s="373" t="s">
        <v>40</v>
      </c>
      <c r="B1" s="374" t="s">
        <v>323</v>
      </c>
      <c r="C1" s="375" t="s">
        <v>324</v>
      </c>
      <c r="D1" s="375" t="s">
        <v>612</v>
      </c>
      <c r="E1" s="373" t="s">
        <v>626</v>
      </c>
      <c r="F1" s="373" t="s">
        <v>625</v>
      </c>
      <c r="G1" s="373" t="s">
        <v>624</v>
      </c>
      <c r="H1" s="373" t="s">
        <v>623</v>
      </c>
      <c r="I1" s="373" t="s">
        <v>622</v>
      </c>
      <c r="J1" s="373" t="s">
        <v>621</v>
      </c>
      <c r="K1" s="373" t="s">
        <v>620</v>
      </c>
      <c r="L1" s="373" t="s">
        <v>619</v>
      </c>
      <c r="M1" s="373" t="s">
        <v>618</v>
      </c>
      <c r="N1" s="373" t="s">
        <v>617</v>
      </c>
      <c r="O1" s="373" t="s">
        <v>616</v>
      </c>
      <c r="P1" s="373" t="s">
        <v>615</v>
      </c>
      <c r="Q1" s="376" t="s">
        <v>614</v>
      </c>
      <c r="R1" s="373" t="s">
        <v>613</v>
      </c>
    </row>
    <row r="2" spans="1:18" x14ac:dyDescent="0.25">
      <c r="A2" s="326"/>
      <c r="B2" s="316"/>
      <c r="C2" s="308"/>
      <c r="D2" s="308"/>
      <c r="E2" s="308"/>
      <c r="F2" s="308"/>
      <c r="G2" s="308"/>
      <c r="H2" s="308"/>
      <c r="I2" s="308"/>
      <c r="J2" s="308"/>
      <c r="K2" s="308"/>
      <c r="L2" s="308"/>
      <c r="M2" s="308"/>
      <c r="N2" s="308"/>
      <c r="O2" s="308"/>
      <c r="P2" s="308"/>
      <c r="Q2" s="308"/>
      <c r="R2" s="308"/>
    </row>
    <row r="3" spans="1:18" ht="213.75" customHeight="1" x14ac:dyDescent="0.25">
      <c r="A3" s="325" t="s">
        <v>69</v>
      </c>
      <c r="B3" s="317" t="s">
        <v>325</v>
      </c>
      <c r="C3" s="378" t="s">
        <v>95</v>
      </c>
      <c r="D3" s="377" t="s">
        <v>690</v>
      </c>
      <c r="E3" s="307" t="s">
        <v>326</v>
      </c>
      <c r="F3" s="307" t="s">
        <v>326</v>
      </c>
      <c r="G3" s="307" t="s">
        <v>105</v>
      </c>
      <c r="H3" s="307" t="s">
        <v>105</v>
      </c>
      <c r="I3" s="307" t="s">
        <v>105</v>
      </c>
      <c r="J3" s="307" t="s">
        <v>627</v>
      </c>
      <c r="K3" s="307" t="s">
        <v>326</v>
      </c>
      <c r="L3" s="307" t="s">
        <v>326</v>
      </c>
      <c r="M3" s="307" t="s">
        <v>105</v>
      </c>
      <c r="N3" s="307" t="s">
        <v>105</v>
      </c>
      <c r="O3" s="307" t="s">
        <v>105</v>
      </c>
      <c r="P3" s="307" t="s">
        <v>105</v>
      </c>
      <c r="Q3" s="307" t="s">
        <v>326</v>
      </c>
      <c r="R3" s="307" t="s">
        <v>105</v>
      </c>
    </row>
    <row r="4" spans="1:18" x14ac:dyDescent="0.25">
      <c r="A4" s="326"/>
      <c r="B4" s="316"/>
      <c r="C4" s="308"/>
      <c r="D4" s="385"/>
      <c r="E4" s="308"/>
      <c r="F4" s="308"/>
      <c r="G4" s="308"/>
      <c r="H4" s="308"/>
      <c r="I4" s="308"/>
      <c r="J4" s="308"/>
      <c r="K4" s="308"/>
      <c r="L4" s="308"/>
      <c r="M4" s="308"/>
      <c r="N4" s="308"/>
      <c r="O4" s="308"/>
      <c r="P4" s="308"/>
      <c r="Q4" s="308"/>
      <c r="R4" s="308"/>
    </row>
    <row r="5" spans="1:18" x14ac:dyDescent="0.25">
      <c r="A5" s="326"/>
      <c r="B5" s="316"/>
      <c r="C5" s="308"/>
      <c r="D5" s="308"/>
      <c r="E5" s="308"/>
      <c r="F5" s="308"/>
      <c r="G5" s="308"/>
      <c r="H5" s="308"/>
      <c r="I5" s="308"/>
      <c r="J5" s="308"/>
      <c r="K5" s="308"/>
      <c r="L5" s="308"/>
      <c r="M5" s="308"/>
      <c r="N5" s="308"/>
      <c r="O5" s="308"/>
      <c r="P5" s="308"/>
      <c r="Q5" s="308"/>
      <c r="R5" s="308"/>
    </row>
    <row r="6" spans="1:18" ht="39.75" customHeight="1" x14ac:dyDescent="0.25">
      <c r="A6" s="778" t="s">
        <v>75</v>
      </c>
      <c r="B6" s="318" t="s">
        <v>327</v>
      </c>
      <c r="C6" s="378" t="s">
        <v>88</v>
      </c>
      <c r="D6" s="774" t="s">
        <v>689</v>
      </c>
      <c r="E6" s="307" t="s">
        <v>326</v>
      </c>
      <c r="F6" s="307" t="s">
        <v>326</v>
      </c>
      <c r="G6" s="307" t="s">
        <v>105</v>
      </c>
      <c r="H6" s="307" t="s">
        <v>105</v>
      </c>
      <c r="I6" s="307" t="s">
        <v>105</v>
      </c>
      <c r="J6" s="307" t="s">
        <v>340</v>
      </c>
      <c r="K6" s="307" t="s">
        <v>326</v>
      </c>
      <c r="L6" s="307" t="s">
        <v>326</v>
      </c>
      <c r="M6" s="307" t="s">
        <v>105</v>
      </c>
      <c r="N6" s="307" t="s">
        <v>105</v>
      </c>
      <c r="O6" s="307" t="s">
        <v>105</v>
      </c>
      <c r="P6" s="307" t="s">
        <v>105</v>
      </c>
      <c r="Q6" s="307" t="s">
        <v>326</v>
      </c>
      <c r="R6" s="307" t="s">
        <v>105</v>
      </c>
    </row>
    <row r="7" spans="1:18" ht="141" customHeight="1" x14ac:dyDescent="0.25">
      <c r="A7" s="779"/>
      <c r="B7" s="318" t="s">
        <v>328</v>
      </c>
      <c r="C7" s="378" t="s">
        <v>88</v>
      </c>
      <c r="D7" s="775"/>
      <c r="E7" s="307" t="s">
        <v>326</v>
      </c>
      <c r="F7" s="307" t="s">
        <v>326</v>
      </c>
      <c r="G7" s="307" t="s">
        <v>105</v>
      </c>
      <c r="H7" s="307" t="s">
        <v>105</v>
      </c>
      <c r="I7" s="307" t="s">
        <v>105</v>
      </c>
      <c r="J7" s="307" t="s">
        <v>340</v>
      </c>
      <c r="K7" s="307" t="s">
        <v>326</v>
      </c>
      <c r="L7" s="307" t="s">
        <v>326</v>
      </c>
      <c r="M7" s="307" t="s">
        <v>105</v>
      </c>
      <c r="N7" s="307" t="s">
        <v>105</v>
      </c>
      <c r="O7" s="307" t="s">
        <v>105</v>
      </c>
      <c r="P7" s="307" t="s">
        <v>105</v>
      </c>
      <c r="Q7" s="307" t="s">
        <v>326</v>
      </c>
      <c r="R7" s="307" t="s">
        <v>105</v>
      </c>
    </row>
    <row r="8" spans="1:18" ht="208.5" customHeight="1" x14ac:dyDescent="0.25">
      <c r="A8" s="779"/>
      <c r="B8" s="318" t="s">
        <v>152</v>
      </c>
      <c r="C8" s="378" t="s">
        <v>88</v>
      </c>
      <c r="D8" s="377" t="s">
        <v>687</v>
      </c>
      <c r="E8" s="307" t="s">
        <v>326</v>
      </c>
      <c r="F8" s="307" t="s">
        <v>326</v>
      </c>
      <c r="G8" s="307" t="s">
        <v>105</v>
      </c>
      <c r="H8" s="307" t="s">
        <v>105</v>
      </c>
      <c r="I8" s="307" t="s">
        <v>105</v>
      </c>
      <c r="J8" s="307" t="s">
        <v>340</v>
      </c>
      <c r="K8" s="307" t="s">
        <v>326</v>
      </c>
      <c r="L8" s="307" t="s">
        <v>326</v>
      </c>
      <c r="M8" s="307" t="s">
        <v>105</v>
      </c>
      <c r="N8" s="307" t="s">
        <v>105</v>
      </c>
      <c r="O8" s="307" t="s">
        <v>105</v>
      </c>
      <c r="P8" s="307" t="s">
        <v>105</v>
      </c>
      <c r="Q8" s="307" t="s">
        <v>326</v>
      </c>
      <c r="R8" s="307" t="s">
        <v>105</v>
      </c>
    </row>
    <row r="9" spans="1:18" ht="175.5" customHeight="1" x14ac:dyDescent="0.25">
      <c r="A9" s="779"/>
      <c r="B9" s="443" t="s">
        <v>701</v>
      </c>
      <c r="C9" s="444" t="s">
        <v>694</v>
      </c>
      <c r="D9" s="445" t="s">
        <v>702</v>
      </c>
      <c r="E9" s="446" t="s">
        <v>703</v>
      </c>
      <c r="F9" s="446" t="s">
        <v>703</v>
      </c>
      <c r="G9" s="446" t="s">
        <v>105</v>
      </c>
      <c r="H9" s="446" t="s">
        <v>105</v>
      </c>
      <c r="I9" s="446" t="s">
        <v>703</v>
      </c>
      <c r="J9" s="446" t="s">
        <v>340</v>
      </c>
      <c r="K9" s="446" t="s">
        <v>703</v>
      </c>
      <c r="L9" s="446" t="s">
        <v>703</v>
      </c>
      <c r="M9" s="446" t="s">
        <v>105</v>
      </c>
      <c r="N9" s="446" t="s">
        <v>105</v>
      </c>
      <c r="O9" s="446" t="s">
        <v>703</v>
      </c>
      <c r="P9" s="446" t="s">
        <v>105</v>
      </c>
      <c r="Q9" s="446" t="s">
        <v>703</v>
      </c>
      <c r="R9" s="446" t="s">
        <v>703</v>
      </c>
    </row>
    <row r="10" spans="1:18" ht="155.25" customHeight="1" x14ac:dyDescent="0.25">
      <c r="A10" s="780"/>
      <c r="B10" s="318" t="s">
        <v>329</v>
      </c>
      <c r="C10" s="309" t="s">
        <v>88</v>
      </c>
      <c r="D10" s="377" t="s">
        <v>688</v>
      </c>
      <c r="E10" s="307" t="s">
        <v>326</v>
      </c>
      <c r="F10" s="307" t="s">
        <v>326</v>
      </c>
      <c r="G10" s="307" t="s">
        <v>105</v>
      </c>
      <c r="H10" s="307" t="s">
        <v>105</v>
      </c>
      <c r="I10" s="307" t="s">
        <v>105</v>
      </c>
      <c r="J10" s="307" t="s">
        <v>340</v>
      </c>
      <c r="K10" s="307" t="s">
        <v>326</v>
      </c>
      <c r="L10" s="307" t="s">
        <v>326</v>
      </c>
      <c r="M10" s="307" t="s">
        <v>105</v>
      </c>
      <c r="N10" s="307" t="s">
        <v>105</v>
      </c>
      <c r="O10" s="307" t="s">
        <v>105</v>
      </c>
      <c r="P10" s="307" t="s">
        <v>105</v>
      </c>
      <c r="Q10" s="307" t="s">
        <v>326</v>
      </c>
      <c r="R10" s="307" t="s">
        <v>105</v>
      </c>
    </row>
    <row r="11" spans="1:18" x14ac:dyDescent="0.25">
      <c r="A11" s="326"/>
      <c r="B11" s="316"/>
      <c r="C11" s="308"/>
      <c r="D11" s="308"/>
      <c r="E11" s="308"/>
      <c r="F11" s="308"/>
      <c r="G11" s="308"/>
      <c r="H11" s="308"/>
      <c r="I11" s="308"/>
      <c r="J11" s="308"/>
      <c r="K11" s="308"/>
      <c r="L11" s="308"/>
      <c r="M11" s="308"/>
      <c r="N11" s="308"/>
      <c r="O11" s="308"/>
      <c r="P11" s="308"/>
      <c r="Q11" s="308"/>
      <c r="R11" s="308"/>
    </row>
    <row r="12" spans="1:18" ht="204" x14ac:dyDescent="0.25">
      <c r="A12" s="778" t="s">
        <v>67</v>
      </c>
      <c r="B12" s="318" t="s">
        <v>330</v>
      </c>
      <c r="C12" s="309" t="s">
        <v>331</v>
      </c>
      <c r="D12" s="377" t="s">
        <v>686</v>
      </c>
      <c r="E12" s="307" t="s">
        <v>326</v>
      </c>
      <c r="F12" s="307" t="s">
        <v>326</v>
      </c>
      <c r="G12" s="307" t="s">
        <v>105</v>
      </c>
      <c r="H12" s="307" t="s">
        <v>105</v>
      </c>
      <c r="I12" s="307" t="s">
        <v>326</v>
      </c>
      <c r="J12" s="307" t="s">
        <v>340</v>
      </c>
      <c r="K12" s="307" t="s">
        <v>326</v>
      </c>
      <c r="L12" s="307" t="s">
        <v>326</v>
      </c>
      <c r="M12" s="307" t="s">
        <v>326</v>
      </c>
      <c r="N12" s="307" t="s">
        <v>105</v>
      </c>
      <c r="O12" s="307" t="s">
        <v>326</v>
      </c>
      <c r="P12" s="307" t="s">
        <v>105</v>
      </c>
      <c r="Q12" s="307" t="s">
        <v>326</v>
      </c>
      <c r="R12" s="307" t="s">
        <v>326</v>
      </c>
    </row>
    <row r="13" spans="1:18" ht="131.25" customHeight="1" x14ac:dyDescent="0.25">
      <c r="A13" s="779"/>
      <c r="B13" s="318" t="s">
        <v>152</v>
      </c>
      <c r="C13" s="309" t="s">
        <v>332</v>
      </c>
      <c r="D13" s="377" t="s">
        <v>685</v>
      </c>
      <c r="E13" s="307" t="s">
        <v>326</v>
      </c>
      <c r="F13" s="307" t="s">
        <v>326</v>
      </c>
      <c r="G13" s="307" t="s">
        <v>105</v>
      </c>
      <c r="H13" s="307" t="s">
        <v>105</v>
      </c>
      <c r="I13" s="307" t="s">
        <v>105</v>
      </c>
      <c r="J13" s="307" t="s">
        <v>340</v>
      </c>
      <c r="K13" s="307" t="s">
        <v>326</v>
      </c>
      <c r="L13" s="307" t="s">
        <v>326</v>
      </c>
      <c r="M13" s="307" t="s">
        <v>105</v>
      </c>
      <c r="N13" s="307" t="s">
        <v>105</v>
      </c>
      <c r="O13" s="307" t="s">
        <v>105</v>
      </c>
      <c r="P13" s="307" t="s">
        <v>105</v>
      </c>
      <c r="Q13" s="307" t="s">
        <v>326</v>
      </c>
      <c r="R13" s="307" t="s">
        <v>105</v>
      </c>
    </row>
    <row r="14" spans="1:18" ht="101.25" customHeight="1" x14ac:dyDescent="0.25">
      <c r="A14" s="779"/>
      <c r="B14" s="319" t="s">
        <v>154</v>
      </c>
      <c r="C14" s="345" t="s">
        <v>720</v>
      </c>
      <c r="D14" s="345" t="s">
        <v>684</v>
      </c>
      <c r="E14" s="307" t="s">
        <v>326</v>
      </c>
      <c r="F14" s="307" t="s">
        <v>326</v>
      </c>
      <c r="G14" s="307" t="s">
        <v>326</v>
      </c>
      <c r="H14" s="307" t="s">
        <v>326</v>
      </c>
      <c r="I14" s="307" t="s">
        <v>105</v>
      </c>
      <c r="J14" s="307" t="s">
        <v>340</v>
      </c>
      <c r="K14" s="307" t="s">
        <v>326</v>
      </c>
      <c r="L14" s="307" t="s">
        <v>326</v>
      </c>
      <c r="M14" s="307" t="s">
        <v>326</v>
      </c>
      <c r="N14" s="307" t="s">
        <v>326</v>
      </c>
      <c r="O14" s="307" t="s">
        <v>105</v>
      </c>
      <c r="P14" s="307" t="s">
        <v>105</v>
      </c>
      <c r="Q14" s="307" t="s">
        <v>326</v>
      </c>
      <c r="R14" s="307" t="s">
        <v>105</v>
      </c>
    </row>
    <row r="15" spans="1:18" ht="115.5" customHeight="1" x14ac:dyDescent="0.25">
      <c r="A15" s="780"/>
      <c r="B15" s="317" t="s">
        <v>132</v>
      </c>
      <c r="C15" s="309" t="s">
        <v>96</v>
      </c>
      <c r="D15" s="377" t="s">
        <v>683</v>
      </c>
      <c r="E15" s="307" t="s">
        <v>326</v>
      </c>
      <c r="F15" s="307" t="s">
        <v>326</v>
      </c>
      <c r="G15" s="307" t="s">
        <v>326</v>
      </c>
      <c r="H15" s="307" t="s">
        <v>326</v>
      </c>
      <c r="I15" s="307" t="s">
        <v>105</v>
      </c>
      <c r="J15" s="307" t="s">
        <v>340</v>
      </c>
      <c r="K15" s="307" t="s">
        <v>326</v>
      </c>
      <c r="L15" s="307" t="s">
        <v>326</v>
      </c>
      <c r="M15" s="307" t="s">
        <v>326</v>
      </c>
      <c r="N15" s="307" t="s">
        <v>326</v>
      </c>
      <c r="O15" s="307" t="s">
        <v>105</v>
      </c>
      <c r="P15" s="307" t="s">
        <v>105</v>
      </c>
      <c r="Q15" s="307" t="s">
        <v>326</v>
      </c>
      <c r="R15" s="307" t="s">
        <v>105</v>
      </c>
    </row>
    <row r="16" spans="1:18" x14ac:dyDescent="0.25">
      <c r="A16" s="326"/>
      <c r="B16" s="316"/>
      <c r="C16" s="308"/>
      <c r="D16" s="308"/>
      <c r="E16" s="308"/>
      <c r="F16" s="308"/>
      <c r="G16" s="308"/>
      <c r="H16" s="308"/>
      <c r="I16" s="308"/>
      <c r="J16" s="308"/>
      <c r="K16" s="308"/>
      <c r="L16" s="308"/>
      <c r="M16" s="308"/>
      <c r="N16" s="308"/>
      <c r="O16" s="308"/>
      <c r="P16" s="308"/>
      <c r="Q16" s="308"/>
      <c r="R16" s="308"/>
    </row>
    <row r="17" spans="1:18" ht="82.5" customHeight="1" x14ac:dyDescent="0.25">
      <c r="A17" s="778" t="s">
        <v>79</v>
      </c>
      <c r="B17" s="319" t="s">
        <v>333</v>
      </c>
      <c r="C17" s="447" t="s">
        <v>713</v>
      </c>
      <c r="D17" s="776" t="s">
        <v>682</v>
      </c>
      <c r="E17" s="307" t="s">
        <v>326</v>
      </c>
      <c r="F17" s="307" t="s">
        <v>326</v>
      </c>
      <c r="G17" s="307" t="s">
        <v>105</v>
      </c>
      <c r="H17" s="307" t="s">
        <v>105</v>
      </c>
      <c r="I17" s="307" t="s">
        <v>105</v>
      </c>
      <c r="J17" s="307" t="s">
        <v>340</v>
      </c>
      <c r="K17" s="307" t="s">
        <v>326</v>
      </c>
      <c r="L17" s="307" t="s">
        <v>326</v>
      </c>
      <c r="M17" s="307" t="s">
        <v>105</v>
      </c>
      <c r="N17" s="307" t="s">
        <v>105</v>
      </c>
      <c r="O17" s="307" t="s">
        <v>105</v>
      </c>
      <c r="P17" s="307" t="s">
        <v>105</v>
      </c>
      <c r="Q17" s="307" t="s">
        <v>326</v>
      </c>
      <c r="R17" s="307" t="s">
        <v>105</v>
      </c>
    </row>
    <row r="18" spans="1:18" ht="57.75" customHeight="1" x14ac:dyDescent="0.25">
      <c r="A18" s="780"/>
      <c r="B18" s="319" t="s">
        <v>152</v>
      </c>
      <c r="C18" s="447" t="s">
        <v>713</v>
      </c>
      <c r="D18" s="777"/>
      <c r="E18" s="307" t="s">
        <v>326</v>
      </c>
      <c r="F18" s="307" t="s">
        <v>326</v>
      </c>
      <c r="G18" s="307" t="s">
        <v>105</v>
      </c>
      <c r="H18" s="307" t="s">
        <v>105</v>
      </c>
      <c r="I18" s="307" t="s">
        <v>105</v>
      </c>
      <c r="J18" s="307" t="s">
        <v>340</v>
      </c>
      <c r="K18" s="307" t="s">
        <v>326</v>
      </c>
      <c r="L18" s="307" t="s">
        <v>326</v>
      </c>
      <c r="M18" s="307" t="s">
        <v>105</v>
      </c>
      <c r="N18" s="307" t="s">
        <v>105</v>
      </c>
      <c r="O18" s="307" t="s">
        <v>105</v>
      </c>
      <c r="P18" s="307" t="s">
        <v>105</v>
      </c>
      <c r="Q18" s="307" t="s">
        <v>326</v>
      </c>
      <c r="R18" s="307" t="s">
        <v>105</v>
      </c>
    </row>
    <row r="19" spans="1:18" x14ac:dyDescent="0.25">
      <c r="A19" s="326"/>
      <c r="B19" s="316"/>
      <c r="C19" s="308"/>
      <c r="D19" s="308"/>
      <c r="E19" s="308"/>
      <c r="F19" s="308"/>
      <c r="G19" s="308"/>
      <c r="H19" s="308"/>
      <c r="I19" s="308"/>
      <c r="J19" s="308"/>
      <c r="K19" s="308"/>
      <c r="L19" s="308"/>
      <c r="M19" s="308"/>
      <c r="N19" s="308"/>
      <c r="O19" s="308"/>
      <c r="P19" s="308"/>
      <c r="Q19" s="308"/>
      <c r="R19" s="308"/>
    </row>
    <row r="20" spans="1:18" ht="144.75" customHeight="1" x14ac:dyDescent="0.25">
      <c r="A20" s="781" t="s">
        <v>81</v>
      </c>
      <c r="B20" s="318" t="s">
        <v>121</v>
      </c>
      <c r="C20" s="378" t="s">
        <v>89</v>
      </c>
      <c r="D20" s="377" t="s">
        <v>681</v>
      </c>
      <c r="E20" s="307" t="s">
        <v>326</v>
      </c>
      <c r="F20" s="307" t="s">
        <v>326</v>
      </c>
      <c r="G20" s="307" t="s">
        <v>105</v>
      </c>
      <c r="H20" s="307" t="s">
        <v>105</v>
      </c>
      <c r="I20" s="307" t="s">
        <v>326</v>
      </c>
      <c r="J20" s="307" t="s">
        <v>340</v>
      </c>
      <c r="K20" s="307" t="s">
        <v>326</v>
      </c>
      <c r="L20" s="307" t="s">
        <v>326</v>
      </c>
      <c r="M20" s="307" t="s">
        <v>326</v>
      </c>
      <c r="N20" s="307" t="s">
        <v>105</v>
      </c>
      <c r="O20" s="307" t="s">
        <v>326</v>
      </c>
      <c r="P20" s="307" t="s">
        <v>105</v>
      </c>
      <c r="Q20" s="307" t="s">
        <v>326</v>
      </c>
      <c r="R20" s="307" t="s">
        <v>326</v>
      </c>
    </row>
    <row r="21" spans="1:18" ht="144.75" customHeight="1" x14ac:dyDescent="0.25">
      <c r="A21" s="781"/>
      <c r="B21" s="443" t="s">
        <v>708</v>
      </c>
      <c r="C21" s="449" t="s">
        <v>692</v>
      </c>
      <c r="D21" s="450" t="s">
        <v>709</v>
      </c>
      <c r="E21" s="446" t="s">
        <v>326</v>
      </c>
      <c r="F21" s="446" t="s">
        <v>703</v>
      </c>
      <c r="G21" s="446" t="s">
        <v>105</v>
      </c>
      <c r="H21" s="446" t="s">
        <v>105</v>
      </c>
      <c r="I21" s="446" t="s">
        <v>105</v>
      </c>
      <c r="J21" s="446" t="s">
        <v>340</v>
      </c>
      <c r="K21" s="446" t="s">
        <v>703</v>
      </c>
      <c r="L21" s="446" t="s">
        <v>703</v>
      </c>
      <c r="M21" s="446" t="s">
        <v>105</v>
      </c>
      <c r="N21" s="446" t="s">
        <v>105</v>
      </c>
      <c r="O21" s="446" t="s">
        <v>105</v>
      </c>
      <c r="P21" s="446" t="s">
        <v>105</v>
      </c>
      <c r="Q21" s="446" t="s">
        <v>703</v>
      </c>
      <c r="R21" s="446" t="s">
        <v>105</v>
      </c>
    </row>
    <row r="22" spans="1:18" x14ac:dyDescent="0.25">
      <c r="A22" s="326"/>
      <c r="B22" s="320"/>
      <c r="C22" s="448"/>
      <c r="D22" s="308"/>
      <c r="E22" s="308"/>
      <c r="F22" s="308"/>
      <c r="G22" s="308"/>
      <c r="H22" s="308"/>
      <c r="I22" s="308"/>
      <c r="J22" s="308"/>
      <c r="K22" s="308"/>
      <c r="L22" s="308"/>
      <c r="M22" s="308"/>
      <c r="N22" s="308"/>
      <c r="O22" s="308"/>
      <c r="P22" s="308"/>
      <c r="Q22" s="308"/>
      <c r="R22" s="308"/>
    </row>
    <row r="23" spans="1:18" ht="165.75" customHeight="1" x14ac:dyDescent="0.25">
      <c r="A23" s="778" t="s">
        <v>82</v>
      </c>
      <c r="B23" s="321" t="s">
        <v>330</v>
      </c>
      <c r="C23" s="310" t="s">
        <v>334</v>
      </c>
      <c r="D23" s="377" t="s">
        <v>680</v>
      </c>
      <c r="E23" s="307" t="s">
        <v>326</v>
      </c>
      <c r="F23" s="307" t="s">
        <v>326</v>
      </c>
      <c r="G23" s="307" t="s">
        <v>105</v>
      </c>
      <c r="H23" s="307" t="s">
        <v>105</v>
      </c>
      <c r="I23" s="307" t="s">
        <v>326</v>
      </c>
      <c r="J23" s="307" t="s">
        <v>340</v>
      </c>
      <c r="K23" s="307" t="s">
        <v>326</v>
      </c>
      <c r="L23" s="307" t="s">
        <v>326</v>
      </c>
      <c r="M23" s="307" t="s">
        <v>326</v>
      </c>
      <c r="N23" s="307" t="s">
        <v>105</v>
      </c>
      <c r="O23" s="307" t="s">
        <v>326</v>
      </c>
      <c r="P23" s="307" t="s">
        <v>105</v>
      </c>
      <c r="Q23" s="307" t="s">
        <v>326</v>
      </c>
      <c r="R23" s="307" t="s">
        <v>326</v>
      </c>
    </row>
    <row r="24" spans="1:18" ht="114" customHeight="1" x14ac:dyDescent="0.25">
      <c r="A24" s="779"/>
      <c r="B24" s="321" t="s">
        <v>335</v>
      </c>
      <c r="C24" s="310" t="s">
        <v>336</v>
      </c>
      <c r="D24" s="377" t="s">
        <v>678</v>
      </c>
      <c r="E24" s="307" t="s">
        <v>326</v>
      </c>
      <c r="F24" s="307" t="s">
        <v>326</v>
      </c>
      <c r="G24" s="307" t="s">
        <v>105</v>
      </c>
      <c r="H24" s="307" t="s">
        <v>105</v>
      </c>
      <c r="I24" s="307" t="s">
        <v>326</v>
      </c>
      <c r="J24" s="307" t="s">
        <v>340</v>
      </c>
      <c r="K24" s="307" t="s">
        <v>326</v>
      </c>
      <c r="L24" s="307" t="s">
        <v>326</v>
      </c>
      <c r="M24" s="307" t="s">
        <v>326</v>
      </c>
      <c r="N24" s="307" t="s">
        <v>105</v>
      </c>
      <c r="O24" s="307" t="s">
        <v>326</v>
      </c>
      <c r="P24" s="307" t="s">
        <v>105</v>
      </c>
      <c r="Q24" s="307" t="s">
        <v>326</v>
      </c>
      <c r="R24" s="307" t="s">
        <v>326</v>
      </c>
    </row>
    <row r="25" spans="1:18" ht="112.5" customHeight="1" x14ac:dyDescent="0.25">
      <c r="A25" s="779"/>
      <c r="B25" s="321" t="s">
        <v>335</v>
      </c>
      <c r="C25" s="310" t="s">
        <v>660</v>
      </c>
      <c r="D25" s="377" t="s">
        <v>678</v>
      </c>
      <c r="E25" s="307" t="s">
        <v>326</v>
      </c>
      <c r="F25" s="307" t="s">
        <v>326</v>
      </c>
      <c r="G25" s="307" t="s">
        <v>105</v>
      </c>
      <c r="H25" s="307" t="s">
        <v>105</v>
      </c>
      <c r="I25" s="307" t="s">
        <v>326</v>
      </c>
      <c r="J25" s="307" t="s">
        <v>340</v>
      </c>
      <c r="K25" s="307" t="s">
        <v>326</v>
      </c>
      <c r="L25" s="307" t="s">
        <v>326</v>
      </c>
      <c r="M25" s="307" t="s">
        <v>326</v>
      </c>
      <c r="N25" s="307" t="s">
        <v>105</v>
      </c>
      <c r="O25" s="307" t="s">
        <v>326</v>
      </c>
      <c r="P25" s="307" t="s">
        <v>105</v>
      </c>
      <c r="Q25" s="307" t="s">
        <v>326</v>
      </c>
      <c r="R25" s="307" t="s">
        <v>326</v>
      </c>
    </row>
    <row r="26" spans="1:18" ht="37.5" customHeight="1" x14ac:dyDescent="0.25">
      <c r="A26" s="779"/>
      <c r="B26" s="321" t="s">
        <v>152</v>
      </c>
      <c r="C26" s="382" t="s">
        <v>659</v>
      </c>
      <c r="D26" s="774" t="s">
        <v>679</v>
      </c>
      <c r="E26" s="307" t="s">
        <v>326</v>
      </c>
      <c r="F26" s="307" t="s">
        <v>326</v>
      </c>
      <c r="G26" s="307" t="s">
        <v>105</v>
      </c>
      <c r="H26" s="307" t="s">
        <v>105</v>
      </c>
      <c r="I26" s="307" t="s">
        <v>105</v>
      </c>
      <c r="J26" s="307" t="s">
        <v>340</v>
      </c>
      <c r="K26" s="307" t="s">
        <v>326</v>
      </c>
      <c r="L26" s="307" t="s">
        <v>326</v>
      </c>
      <c r="M26" s="307" t="s">
        <v>105</v>
      </c>
      <c r="N26" s="307" t="s">
        <v>105</v>
      </c>
      <c r="O26" s="307" t="s">
        <v>105</v>
      </c>
      <c r="P26" s="307" t="s">
        <v>105</v>
      </c>
      <c r="Q26" s="307" t="s">
        <v>326</v>
      </c>
      <c r="R26" s="307" t="s">
        <v>105</v>
      </c>
    </row>
    <row r="27" spans="1:18" ht="79.5" customHeight="1" x14ac:dyDescent="0.25">
      <c r="A27" s="780"/>
      <c r="B27" s="321" t="s">
        <v>325</v>
      </c>
      <c r="C27" s="382" t="s">
        <v>659</v>
      </c>
      <c r="D27" s="775"/>
      <c r="E27" s="307" t="s">
        <v>326</v>
      </c>
      <c r="F27" s="307" t="s">
        <v>326</v>
      </c>
      <c r="G27" s="307" t="s">
        <v>105</v>
      </c>
      <c r="H27" s="307" t="s">
        <v>105</v>
      </c>
      <c r="I27" s="307" t="s">
        <v>105</v>
      </c>
      <c r="J27" s="307" t="s">
        <v>340</v>
      </c>
      <c r="K27" s="307" t="s">
        <v>326</v>
      </c>
      <c r="L27" s="307" t="s">
        <v>326</v>
      </c>
      <c r="M27" s="307" t="s">
        <v>105</v>
      </c>
      <c r="N27" s="307" t="s">
        <v>105</v>
      </c>
      <c r="O27" s="307" t="s">
        <v>105</v>
      </c>
      <c r="P27" s="307" t="s">
        <v>105</v>
      </c>
      <c r="Q27" s="307" t="s">
        <v>326</v>
      </c>
      <c r="R27" s="307" t="s">
        <v>105</v>
      </c>
    </row>
    <row r="28" spans="1:18" x14ac:dyDescent="0.25">
      <c r="A28" s="326"/>
      <c r="B28" s="316"/>
      <c r="C28" s="308"/>
      <c r="D28" s="308"/>
      <c r="E28" s="308"/>
      <c r="F28" s="308"/>
      <c r="G28" s="308"/>
      <c r="H28" s="308"/>
      <c r="I28" s="308"/>
      <c r="J28" s="308"/>
      <c r="K28" s="308"/>
      <c r="L28" s="308"/>
      <c r="M28" s="308"/>
      <c r="N28" s="308"/>
      <c r="O28" s="308"/>
      <c r="P28" s="308"/>
      <c r="Q28" s="308"/>
      <c r="R28" s="308"/>
    </row>
    <row r="29" spans="1:18" ht="116.25" customHeight="1" x14ac:dyDescent="0.25">
      <c r="A29" s="778" t="s">
        <v>83</v>
      </c>
      <c r="B29" s="322" t="s">
        <v>199</v>
      </c>
      <c r="C29" s="444" t="s">
        <v>90</v>
      </c>
      <c r="D29" s="445" t="s">
        <v>677</v>
      </c>
      <c r="E29" s="307" t="s">
        <v>326</v>
      </c>
      <c r="F29" s="307" t="s">
        <v>326</v>
      </c>
      <c r="G29" s="307" t="s">
        <v>105</v>
      </c>
      <c r="H29" s="307" t="s">
        <v>105</v>
      </c>
      <c r="I29" s="307" t="s">
        <v>105</v>
      </c>
      <c r="J29" s="307" t="s">
        <v>340</v>
      </c>
      <c r="K29" s="307" t="s">
        <v>326</v>
      </c>
      <c r="L29" s="307" t="s">
        <v>326</v>
      </c>
      <c r="M29" s="307" t="s">
        <v>105</v>
      </c>
      <c r="N29" s="307" t="s">
        <v>105</v>
      </c>
      <c r="O29" s="307" t="s">
        <v>105</v>
      </c>
      <c r="P29" s="307" t="s">
        <v>105</v>
      </c>
      <c r="Q29" s="307" t="s">
        <v>326</v>
      </c>
      <c r="R29" s="307" t="s">
        <v>105</v>
      </c>
    </row>
    <row r="30" spans="1:18" ht="96" customHeight="1" x14ac:dyDescent="0.25">
      <c r="A30" s="779"/>
      <c r="B30" s="322" t="s">
        <v>200</v>
      </c>
      <c r="C30" s="444" t="s">
        <v>699</v>
      </c>
      <c r="D30" s="445" t="s">
        <v>676</v>
      </c>
      <c r="E30" s="307" t="s">
        <v>326</v>
      </c>
      <c r="F30" s="307" t="s">
        <v>326</v>
      </c>
      <c r="G30" s="307" t="s">
        <v>105</v>
      </c>
      <c r="H30" s="307" t="s">
        <v>105</v>
      </c>
      <c r="I30" s="307" t="s">
        <v>326</v>
      </c>
      <c r="J30" s="307" t="s">
        <v>340</v>
      </c>
      <c r="K30" s="307" t="s">
        <v>326</v>
      </c>
      <c r="L30" s="307" t="s">
        <v>326</v>
      </c>
      <c r="M30" s="307" t="s">
        <v>326</v>
      </c>
      <c r="N30" s="307" t="s">
        <v>105</v>
      </c>
      <c r="O30" s="307" t="s">
        <v>326</v>
      </c>
      <c r="P30" s="307" t="s">
        <v>105</v>
      </c>
      <c r="Q30" s="307" t="s">
        <v>326</v>
      </c>
      <c r="R30" s="307" t="s">
        <v>326</v>
      </c>
    </row>
    <row r="31" spans="1:18" ht="102.75" customHeight="1" x14ac:dyDescent="0.25">
      <c r="A31" s="779"/>
      <c r="B31" s="322" t="s">
        <v>197</v>
      </c>
      <c r="C31" s="444" t="s">
        <v>711</v>
      </c>
      <c r="D31" s="445" t="s">
        <v>676</v>
      </c>
      <c r="E31" s="307" t="s">
        <v>326</v>
      </c>
      <c r="F31" s="307" t="s">
        <v>326</v>
      </c>
      <c r="G31" s="307" t="s">
        <v>105</v>
      </c>
      <c r="H31" s="307" t="s">
        <v>105</v>
      </c>
      <c r="I31" s="307" t="s">
        <v>326</v>
      </c>
      <c r="J31" s="307" t="s">
        <v>340</v>
      </c>
      <c r="K31" s="307" t="s">
        <v>326</v>
      </c>
      <c r="L31" s="307" t="s">
        <v>326</v>
      </c>
      <c r="M31" s="307" t="s">
        <v>326</v>
      </c>
      <c r="N31" s="307" t="s">
        <v>105</v>
      </c>
      <c r="O31" s="307" t="s">
        <v>326</v>
      </c>
      <c r="P31" s="307" t="s">
        <v>105</v>
      </c>
      <c r="Q31" s="307" t="s">
        <v>326</v>
      </c>
      <c r="R31" s="307" t="s">
        <v>326</v>
      </c>
    </row>
    <row r="32" spans="1:18" ht="170.25" customHeight="1" x14ac:dyDescent="0.25">
      <c r="A32" s="780"/>
      <c r="B32" s="322" t="s">
        <v>152</v>
      </c>
      <c r="C32" s="444" t="s">
        <v>700</v>
      </c>
      <c r="D32" s="445" t="s">
        <v>712</v>
      </c>
      <c r="E32" s="307" t="s">
        <v>326</v>
      </c>
      <c r="F32" s="307" t="s">
        <v>326</v>
      </c>
      <c r="G32" s="307" t="s">
        <v>105</v>
      </c>
      <c r="H32" s="307" t="s">
        <v>105</v>
      </c>
      <c r="I32" s="307" t="s">
        <v>105</v>
      </c>
      <c r="J32" s="307" t="s">
        <v>340</v>
      </c>
      <c r="K32" s="307" t="s">
        <v>326</v>
      </c>
      <c r="L32" s="307" t="s">
        <v>326</v>
      </c>
      <c r="M32" s="307" t="s">
        <v>105</v>
      </c>
      <c r="N32" s="307" t="s">
        <v>105</v>
      </c>
      <c r="O32" s="307" t="s">
        <v>105</v>
      </c>
      <c r="P32" s="307" t="s">
        <v>105</v>
      </c>
      <c r="Q32" s="307" t="s">
        <v>326</v>
      </c>
      <c r="R32" s="307" t="s">
        <v>105</v>
      </c>
    </row>
    <row r="33" spans="1:18" x14ac:dyDescent="0.25">
      <c r="A33" s="326"/>
      <c r="B33" s="316"/>
      <c r="C33" s="308"/>
      <c r="D33" s="308"/>
      <c r="E33" s="308"/>
      <c r="F33" s="308"/>
      <c r="G33" s="308"/>
      <c r="H33" s="308"/>
      <c r="I33" s="308"/>
      <c r="J33" s="308"/>
      <c r="K33" s="308"/>
      <c r="L33" s="308"/>
      <c r="M33" s="308"/>
      <c r="N33" s="308"/>
      <c r="O33" s="308"/>
      <c r="P33" s="308"/>
      <c r="Q33" s="308"/>
      <c r="R33" s="308"/>
    </row>
    <row r="34" spans="1:18" ht="145.5" customHeight="1" x14ac:dyDescent="0.25">
      <c r="A34" s="778" t="s">
        <v>84</v>
      </c>
      <c r="B34" s="322" t="s">
        <v>337</v>
      </c>
      <c r="C34" s="311" t="s">
        <v>125</v>
      </c>
      <c r="D34" s="377" t="s">
        <v>674</v>
      </c>
      <c r="E34" s="307" t="s">
        <v>326</v>
      </c>
      <c r="F34" s="307" t="s">
        <v>326</v>
      </c>
      <c r="G34" s="307" t="s">
        <v>105</v>
      </c>
      <c r="H34" s="307" t="s">
        <v>105</v>
      </c>
      <c r="I34" s="307" t="s">
        <v>105</v>
      </c>
      <c r="J34" s="307" t="s">
        <v>340</v>
      </c>
      <c r="K34" s="307" t="s">
        <v>326</v>
      </c>
      <c r="L34" s="307" t="s">
        <v>326</v>
      </c>
      <c r="M34" s="307" t="s">
        <v>105</v>
      </c>
      <c r="N34" s="307" t="s">
        <v>105</v>
      </c>
      <c r="O34" s="307" t="s">
        <v>105</v>
      </c>
      <c r="P34" s="307" t="s">
        <v>105</v>
      </c>
      <c r="Q34" s="307" t="s">
        <v>326</v>
      </c>
      <c r="R34" s="307" t="s">
        <v>105</v>
      </c>
    </row>
    <row r="35" spans="1:18" ht="61.5" customHeight="1" x14ac:dyDescent="0.25">
      <c r="A35" s="779"/>
      <c r="B35" s="773" t="s">
        <v>338</v>
      </c>
      <c r="C35" s="311" t="s">
        <v>126</v>
      </c>
      <c r="D35" s="377" t="s">
        <v>675</v>
      </c>
      <c r="E35" s="307" t="s">
        <v>326</v>
      </c>
      <c r="F35" s="307" t="s">
        <v>326</v>
      </c>
      <c r="G35" s="307" t="s">
        <v>105</v>
      </c>
      <c r="H35" s="307" t="s">
        <v>105</v>
      </c>
      <c r="I35" s="307" t="s">
        <v>326</v>
      </c>
      <c r="J35" s="307" t="s">
        <v>340</v>
      </c>
      <c r="K35" s="307" t="s">
        <v>326</v>
      </c>
      <c r="L35" s="307" t="s">
        <v>326</v>
      </c>
      <c r="M35" s="307" t="s">
        <v>326</v>
      </c>
      <c r="N35" s="307" t="s">
        <v>105</v>
      </c>
      <c r="O35" s="307" t="s">
        <v>326</v>
      </c>
      <c r="P35" s="307" t="s">
        <v>105</v>
      </c>
      <c r="Q35" s="307" t="s">
        <v>326</v>
      </c>
      <c r="R35" s="307" t="s">
        <v>326</v>
      </c>
    </row>
    <row r="36" spans="1:18" ht="65.25" customHeight="1" x14ac:dyDescent="0.25">
      <c r="A36" s="779"/>
      <c r="B36" s="773"/>
      <c r="C36" s="311" t="s">
        <v>91</v>
      </c>
      <c r="D36" s="377" t="s">
        <v>675</v>
      </c>
      <c r="E36" s="307" t="s">
        <v>326</v>
      </c>
      <c r="F36" s="307" t="s">
        <v>326</v>
      </c>
      <c r="G36" s="307" t="s">
        <v>105</v>
      </c>
      <c r="H36" s="307" t="s">
        <v>105</v>
      </c>
      <c r="I36" s="307" t="s">
        <v>326</v>
      </c>
      <c r="J36" s="307" t="s">
        <v>340</v>
      </c>
      <c r="K36" s="307" t="s">
        <v>326</v>
      </c>
      <c r="L36" s="307" t="s">
        <v>326</v>
      </c>
      <c r="M36" s="307" t="s">
        <v>326</v>
      </c>
      <c r="N36" s="307" t="s">
        <v>105</v>
      </c>
      <c r="O36" s="307" t="s">
        <v>326</v>
      </c>
      <c r="P36" s="307" t="s">
        <v>105</v>
      </c>
      <c r="Q36" s="307" t="s">
        <v>326</v>
      </c>
      <c r="R36" s="307" t="s">
        <v>326</v>
      </c>
    </row>
    <row r="37" spans="1:18" ht="72" customHeight="1" x14ac:dyDescent="0.25">
      <c r="A37" s="779"/>
      <c r="B37" s="773" t="s">
        <v>152</v>
      </c>
      <c r="C37" s="311" t="s">
        <v>92</v>
      </c>
      <c r="D37" s="377" t="s">
        <v>671</v>
      </c>
      <c r="E37" s="307" t="s">
        <v>326</v>
      </c>
      <c r="F37" s="307" t="s">
        <v>326</v>
      </c>
      <c r="G37" s="307" t="s">
        <v>105</v>
      </c>
      <c r="H37" s="307" t="s">
        <v>105</v>
      </c>
      <c r="I37" s="307" t="s">
        <v>105</v>
      </c>
      <c r="J37" s="307" t="s">
        <v>340</v>
      </c>
      <c r="K37" s="307" t="s">
        <v>326</v>
      </c>
      <c r="L37" s="307" t="s">
        <v>326</v>
      </c>
      <c r="M37" s="307" t="s">
        <v>105</v>
      </c>
      <c r="N37" s="307" t="s">
        <v>105</v>
      </c>
      <c r="O37" s="307" t="s">
        <v>105</v>
      </c>
      <c r="P37" s="307" t="s">
        <v>105</v>
      </c>
      <c r="Q37" s="307" t="s">
        <v>326</v>
      </c>
      <c r="R37" s="307" t="s">
        <v>105</v>
      </c>
    </row>
    <row r="38" spans="1:18" ht="85.5" customHeight="1" x14ac:dyDescent="0.25">
      <c r="A38" s="779"/>
      <c r="B38" s="773"/>
      <c r="C38" s="311" t="s">
        <v>127</v>
      </c>
      <c r="D38" s="377" t="s">
        <v>672</v>
      </c>
      <c r="E38" s="307" t="s">
        <v>326</v>
      </c>
      <c r="F38" s="307" t="s">
        <v>326</v>
      </c>
      <c r="G38" s="307" t="s">
        <v>105</v>
      </c>
      <c r="H38" s="307" t="s">
        <v>105</v>
      </c>
      <c r="I38" s="307" t="s">
        <v>105</v>
      </c>
      <c r="J38" s="307" t="s">
        <v>340</v>
      </c>
      <c r="K38" s="307" t="s">
        <v>326</v>
      </c>
      <c r="L38" s="307" t="s">
        <v>326</v>
      </c>
      <c r="M38" s="307" t="s">
        <v>105</v>
      </c>
      <c r="N38" s="307" t="s">
        <v>105</v>
      </c>
      <c r="O38" s="307" t="s">
        <v>105</v>
      </c>
      <c r="P38" s="307" t="s">
        <v>105</v>
      </c>
      <c r="Q38" s="307" t="s">
        <v>326</v>
      </c>
      <c r="R38" s="307" t="s">
        <v>105</v>
      </c>
    </row>
    <row r="39" spans="1:18" ht="51" customHeight="1" x14ac:dyDescent="0.25">
      <c r="A39" s="779"/>
      <c r="B39" s="773"/>
      <c r="C39" s="311" t="s">
        <v>93</v>
      </c>
      <c r="D39" s="377" t="s">
        <v>673</v>
      </c>
      <c r="E39" s="307" t="s">
        <v>326</v>
      </c>
      <c r="F39" s="307" t="s">
        <v>326</v>
      </c>
      <c r="G39" s="307" t="s">
        <v>105</v>
      </c>
      <c r="H39" s="307" t="s">
        <v>105</v>
      </c>
      <c r="I39" s="307" t="s">
        <v>105</v>
      </c>
      <c r="J39" s="307" t="s">
        <v>340</v>
      </c>
      <c r="K39" s="307" t="s">
        <v>326</v>
      </c>
      <c r="L39" s="307" t="s">
        <v>326</v>
      </c>
      <c r="M39" s="307" t="s">
        <v>105</v>
      </c>
      <c r="N39" s="307" t="s">
        <v>105</v>
      </c>
      <c r="O39" s="307" t="s">
        <v>105</v>
      </c>
      <c r="P39" s="307" t="s">
        <v>105</v>
      </c>
      <c r="Q39" s="307" t="s">
        <v>326</v>
      </c>
      <c r="R39" s="307" t="s">
        <v>105</v>
      </c>
    </row>
    <row r="40" spans="1:18" ht="50.25" customHeight="1" x14ac:dyDescent="0.25">
      <c r="A40" s="779"/>
      <c r="B40" s="322" t="s">
        <v>339</v>
      </c>
      <c r="C40" s="311" t="s">
        <v>93</v>
      </c>
      <c r="D40" s="377" t="s">
        <v>669</v>
      </c>
      <c r="E40" s="307" t="s">
        <v>326</v>
      </c>
      <c r="F40" s="307" t="s">
        <v>326</v>
      </c>
      <c r="G40" s="307" t="s">
        <v>105</v>
      </c>
      <c r="H40" s="307" t="s">
        <v>105</v>
      </c>
      <c r="I40" s="307" t="s">
        <v>105</v>
      </c>
      <c r="J40" s="307" t="s">
        <v>340</v>
      </c>
      <c r="K40" s="307" t="s">
        <v>326</v>
      </c>
      <c r="L40" s="307" t="s">
        <v>326</v>
      </c>
      <c r="M40" s="307" t="s">
        <v>105</v>
      </c>
      <c r="N40" s="307" t="s">
        <v>105</v>
      </c>
      <c r="O40" s="307" t="s">
        <v>105</v>
      </c>
      <c r="P40" s="307" t="s">
        <v>105</v>
      </c>
      <c r="Q40" s="307" t="s">
        <v>326</v>
      </c>
      <c r="R40" s="307" t="s">
        <v>105</v>
      </c>
    </row>
    <row r="41" spans="1:18" ht="95.25" customHeight="1" x14ac:dyDescent="0.25">
      <c r="A41" s="780"/>
      <c r="B41" s="322" t="s">
        <v>132</v>
      </c>
      <c r="C41" s="311" t="s">
        <v>97</v>
      </c>
      <c r="D41" s="377" t="s">
        <v>670</v>
      </c>
      <c r="E41" s="307" t="s">
        <v>326</v>
      </c>
      <c r="F41" s="307" t="s">
        <v>326</v>
      </c>
      <c r="G41" s="307" t="s">
        <v>326</v>
      </c>
      <c r="H41" s="307" t="s">
        <v>326</v>
      </c>
      <c r="I41" s="307" t="s">
        <v>105</v>
      </c>
      <c r="J41" s="307" t="s">
        <v>340</v>
      </c>
      <c r="K41" s="307" t="s">
        <v>326</v>
      </c>
      <c r="L41" s="307" t="s">
        <v>326</v>
      </c>
      <c r="M41" s="307" t="s">
        <v>326</v>
      </c>
      <c r="N41" s="307" t="s">
        <v>326</v>
      </c>
      <c r="O41" s="307" t="s">
        <v>105</v>
      </c>
      <c r="P41" s="307" t="s">
        <v>105</v>
      </c>
      <c r="Q41" s="307" t="s">
        <v>326</v>
      </c>
      <c r="R41" s="307" t="s">
        <v>105</v>
      </c>
    </row>
    <row r="42" spans="1:18" x14ac:dyDescent="0.25">
      <c r="A42" s="326"/>
      <c r="B42" s="316"/>
      <c r="C42" s="308"/>
      <c r="D42" s="308"/>
      <c r="E42" s="308"/>
      <c r="F42" s="308"/>
      <c r="G42" s="308"/>
      <c r="H42" s="308"/>
      <c r="I42" s="308"/>
      <c r="J42" s="308"/>
      <c r="K42" s="308"/>
      <c r="L42" s="308"/>
      <c r="M42" s="308"/>
      <c r="N42" s="308"/>
      <c r="O42" s="308"/>
      <c r="P42" s="308"/>
      <c r="Q42" s="308"/>
      <c r="R42" s="308"/>
    </row>
    <row r="43" spans="1:18" ht="124.5" customHeight="1" x14ac:dyDescent="0.25">
      <c r="A43" s="778" t="s">
        <v>68</v>
      </c>
      <c r="B43" s="322" t="s">
        <v>198</v>
      </c>
      <c r="C43" s="311" t="s">
        <v>87</v>
      </c>
      <c r="D43" s="377" t="s">
        <v>667</v>
      </c>
      <c r="E43" s="307" t="s">
        <v>326</v>
      </c>
      <c r="F43" s="307" t="s">
        <v>326</v>
      </c>
      <c r="G43" s="307" t="s">
        <v>105</v>
      </c>
      <c r="H43" s="307" t="s">
        <v>105</v>
      </c>
      <c r="I43" s="307" t="s">
        <v>105</v>
      </c>
      <c r="J43" s="307" t="s">
        <v>340</v>
      </c>
      <c r="K43" s="307" t="s">
        <v>326</v>
      </c>
      <c r="L43" s="307" t="s">
        <v>326</v>
      </c>
      <c r="M43" s="307" t="s">
        <v>105</v>
      </c>
      <c r="N43" s="307" t="s">
        <v>105</v>
      </c>
      <c r="O43" s="307" t="s">
        <v>105</v>
      </c>
      <c r="P43" s="307" t="s">
        <v>105</v>
      </c>
      <c r="Q43" s="307" t="s">
        <v>326</v>
      </c>
      <c r="R43" s="307" t="s">
        <v>105</v>
      </c>
    </row>
    <row r="44" spans="1:18" ht="128.25" customHeight="1" x14ac:dyDescent="0.25">
      <c r="A44" s="779"/>
      <c r="B44" s="322" t="s">
        <v>325</v>
      </c>
      <c r="C44" s="311" t="s">
        <v>87</v>
      </c>
      <c r="D44" s="377" t="s">
        <v>668</v>
      </c>
      <c r="E44" s="307" t="s">
        <v>326</v>
      </c>
      <c r="F44" s="307" t="s">
        <v>326</v>
      </c>
      <c r="G44" s="307" t="s">
        <v>105</v>
      </c>
      <c r="H44" s="307" t="s">
        <v>105</v>
      </c>
      <c r="I44" s="307" t="s">
        <v>105</v>
      </c>
      <c r="J44" s="307" t="s">
        <v>340</v>
      </c>
      <c r="K44" s="307" t="s">
        <v>326</v>
      </c>
      <c r="L44" s="307" t="s">
        <v>326</v>
      </c>
      <c r="M44" s="307" t="s">
        <v>105</v>
      </c>
      <c r="N44" s="307" t="s">
        <v>105</v>
      </c>
      <c r="O44" s="307" t="s">
        <v>105</v>
      </c>
      <c r="P44" s="307" t="s">
        <v>105</v>
      </c>
      <c r="Q44" s="307" t="s">
        <v>326</v>
      </c>
      <c r="R44" s="307" t="s">
        <v>105</v>
      </c>
    </row>
    <row r="45" spans="1:18" ht="147.75" customHeight="1" x14ac:dyDescent="0.25">
      <c r="A45" s="780"/>
      <c r="B45" s="322" t="s">
        <v>154</v>
      </c>
      <c r="C45" s="311" t="s">
        <v>98</v>
      </c>
      <c r="D45" s="377" t="s">
        <v>721</v>
      </c>
      <c r="E45" s="307" t="s">
        <v>326</v>
      </c>
      <c r="F45" s="307" t="s">
        <v>326</v>
      </c>
      <c r="G45" s="307" t="s">
        <v>326</v>
      </c>
      <c r="H45" s="307" t="s">
        <v>326</v>
      </c>
      <c r="I45" s="307" t="s">
        <v>105</v>
      </c>
      <c r="J45" s="307" t="s">
        <v>340</v>
      </c>
      <c r="K45" s="307" t="s">
        <v>326</v>
      </c>
      <c r="L45" s="307" t="s">
        <v>326</v>
      </c>
      <c r="M45" s="307" t="s">
        <v>326</v>
      </c>
      <c r="N45" s="307" t="s">
        <v>326</v>
      </c>
      <c r="O45" s="307" t="s">
        <v>105</v>
      </c>
      <c r="P45" s="307" t="s">
        <v>105</v>
      </c>
      <c r="Q45" s="307" t="s">
        <v>326</v>
      </c>
      <c r="R45" s="307" t="s">
        <v>105</v>
      </c>
    </row>
    <row r="46" spans="1:18" x14ac:dyDescent="0.25">
      <c r="A46" s="326"/>
      <c r="B46" s="316"/>
      <c r="C46" s="308"/>
      <c r="D46" s="308"/>
      <c r="E46" s="308"/>
      <c r="F46" s="308"/>
      <c r="G46" s="308"/>
      <c r="H46" s="308"/>
      <c r="I46" s="308"/>
      <c r="J46" s="308"/>
      <c r="K46" s="308"/>
      <c r="L46" s="308"/>
      <c r="M46" s="308"/>
      <c r="N46" s="308"/>
      <c r="O46" s="308"/>
      <c r="P46" s="308"/>
      <c r="Q46" s="308"/>
      <c r="R46" s="308"/>
    </row>
    <row r="47" spans="1:18" ht="133.5" customHeight="1" x14ac:dyDescent="0.25">
      <c r="A47" s="325" t="s">
        <v>86</v>
      </c>
      <c r="B47" s="322" t="s">
        <v>197</v>
      </c>
      <c r="C47" s="311" t="s">
        <v>94</v>
      </c>
      <c r="D47" s="377" t="s">
        <v>666</v>
      </c>
      <c r="E47" s="307" t="s">
        <v>326</v>
      </c>
      <c r="F47" s="307" t="s">
        <v>326</v>
      </c>
      <c r="G47" s="307" t="s">
        <v>105</v>
      </c>
      <c r="H47" s="307" t="s">
        <v>105</v>
      </c>
      <c r="I47" s="307" t="s">
        <v>326</v>
      </c>
      <c r="J47" s="307" t="s">
        <v>340</v>
      </c>
      <c r="K47" s="307" t="s">
        <v>326</v>
      </c>
      <c r="L47" s="307" t="s">
        <v>326</v>
      </c>
      <c r="M47" s="307" t="s">
        <v>326</v>
      </c>
      <c r="N47" s="307" t="s">
        <v>105</v>
      </c>
      <c r="O47" s="307" t="s">
        <v>326</v>
      </c>
      <c r="P47" s="307" t="s">
        <v>105</v>
      </c>
      <c r="Q47" s="307" t="s">
        <v>326</v>
      </c>
      <c r="R47" s="307" t="s">
        <v>326</v>
      </c>
    </row>
    <row r="48" spans="1:18" x14ac:dyDescent="0.25">
      <c r="B48" s="323"/>
      <c r="C48" s="312"/>
      <c r="D48" s="312"/>
    </row>
  </sheetData>
  <mergeCells count="13">
    <mergeCell ref="A29:A32"/>
    <mergeCell ref="A34:A41"/>
    <mergeCell ref="A43:A45"/>
    <mergeCell ref="A20:A21"/>
    <mergeCell ref="A6:A10"/>
    <mergeCell ref="A12:A15"/>
    <mergeCell ref="A17:A18"/>
    <mergeCell ref="A23:A27"/>
    <mergeCell ref="B35:B36"/>
    <mergeCell ref="B37:B39"/>
    <mergeCell ref="D6:D7"/>
    <mergeCell ref="D17:D18"/>
    <mergeCell ref="D26:D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6"/>
  <sheetViews>
    <sheetView topLeftCell="A63" workbookViewId="0">
      <selection activeCell="F5" sqref="F5"/>
    </sheetView>
  </sheetViews>
  <sheetFormatPr defaultRowHeight="15" x14ac:dyDescent="0.25"/>
  <cols>
    <col min="1" max="1" width="6.140625" style="1" bestFit="1" customWidth="1"/>
    <col min="2" max="2" width="69.7109375" style="1" customWidth="1"/>
    <col min="3" max="3" width="28.28515625" style="1" customWidth="1"/>
    <col min="4" max="4" width="36.140625" style="1" customWidth="1"/>
    <col min="5" max="5" width="9.140625" style="1" customWidth="1"/>
    <col min="6" max="16384" width="9.140625" style="1"/>
  </cols>
  <sheetData>
    <row r="1" spans="1:4" ht="21" x14ac:dyDescent="0.35">
      <c r="A1" s="782" t="s">
        <v>605</v>
      </c>
      <c r="B1" s="782"/>
      <c r="C1" s="782"/>
      <c r="D1" s="782"/>
    </row>
    <row r="2" spans="1:4" x14ac:dyDescent="0.25">
      <c r="A2" s="327" t="s">
        <v>341</v>
      </c>
      <c r="B2" s="347" t="s">
        <v>342</v>
      </c>
      <c r="C2" s="327" t="s">
        <v>343</v>
      </c>
      <c r="D2" s="327" t="s">
        <v>344</v>
      </c>
    </row>
    <row r="3" spans="1:4" ht="32.25" customHeight="1" x14ac:dyDescent="0.25">
      <c r="A3" s="783" t="s">
        <v>519</v>
      </c>
      <c r="B3" s="784"/>
      <c r="C3" s="784"/>
      <c r="D3" s="785"/>
    </row>
    <row r="4" spans="1:4" ht="96" x14ac:dyDescent="0.25">
      <c r="A4" s="356" t="s">
        <v>515</v>
      </c>
      <c r="B4" s="362" t="s">
        <v>493</v>
      </c>
      <c r="C4" s="333" t="s">
        <v>494</v>
      </c>
      <c r="D4" s="359" t="s">
        <v>500</v>
      </c>
    </row>
    <row r="5" spans="1:4" ht="36" x14ac:dyDescent="0.25">
      <c r="A5" s="356" t="s">
        <v>516</v>
      </c>
      <c r="B5" s="362" t="s">
        <v>453</v>
      </c>
      <c r="C5" s="333" t="s">
        <v>495</v>
      </c>
      <c r="D5" s="359" t="s">
        <v>500</v>
      </c>
    </row>
    <row r="6" spans="1:4" x14ac:dyDescent="0.25">
      <c r="A6" s="356" t="s">
        <v>517</v>
      </c>
      <c r="B6" s="362" t="s">
        <v>492</v>
      </c>
      <c r="C6" s="333" t="s">
        <v>496</v>
      </c>
      <c r="D6" s="359" t="s">
        <v>500</v>
      </c>
    </row>
    <row r="7" spans="1:4" ht="24" x14ac:dyDescent="0.25">
      <c r="A7" s="356" t="s">
        <v>518</v>
      </c>
      <c r="B7" s="362" t="s">
        <v>566</v>
      </c>
      <c r="C7" s="333" t="s">
        <v>567</v>
      </c>
      <c r="D7" s="359" t="s">
        <v>500</v>
      </c>
    </row>
    <row r="8" spans="1:4" ht="16.5" customHeight="1" x14ac:dyDescent="0.25">
      <c r="A8" s="356" t="s">
        <v>565</v>
      </c>
      <c r="B8" s="362" t="s">
        <v>637</v>
      </c>
      <c r="C8" s="333" t="s">
        <v>497</v>
      </c>
      <c r="D8" s="359" t="s">
        <v>501</v>
      </c>
    </row>
    <row r="9" spans="1:4" x14ac:dyDescent="0.25">
      <c r="A9" s="354"/>
      <c r="B9" s="355"/>
      <c r="C9" s="353"/>
      <c r="D9" s="363"/>
    </row>
    <row r="10" spans="1:4" x14ac:dyDescent="0.25">
      <c r="A10" s="349">
        <v>1</v>
      </c>
      <c r="B10" s="792" t="s">
        <v>512</v>
      </c>
      <c r="C10" s="792"/>
      <c r="D10" s="792"/>
    </row>
    <row r="11" spans="1:4" x14ac:dyDescent="0.25">
      <c r="A11" s="349" t="s">
        <v>346</v>
      </c>
      <c r="B11" s="786" t="s">
        <v>521</v>
      </c>
      <c r="C11" s="787"/>
      <c r="D11" s="788"/>
    </row>
    <row r="12" spans="1:4" x14ac:dyDescent="0.25">
      <c r="A12" s="307" t="s">
        <v>454</v>
      </c>
      <c r="B12" s="336" t="s">
        <v>379</v>
      </c>
      <c r="C12" s="333" t="s">
        <v>455</v>
      </c>
      <c r="D12" s="359" t="s">
        <v>435</v>
      </c>
    </row>
    <row r="13" spans="1:4" ht="36" x14ac:dyDescent="0.25">
      <c r="A13" s="364" t="s">
        <v>456</v>
      </c>
      <c r="B13" s="332" t="s">
        <v>498</v>
      </c>
      <c r="C13" s="333" t="s">
        <v>505</v>
      </c>
      <c r="D13" s="359" t="s">
        <v>436</v>
      </c>
    </row>
    <row r="14" spans="1:4" x14ac:dyDescent="0.25">
      <c r="A14" s="307" t="s">
        <v>457</v>
      </c>
      <c r="B14" s="336" t="s">
        <v>383</v>
      </c>
      <c r="C14" s="333" t="s">
        <v>499</v>
      </c>
      <c r="D14" s="359" t="s">
        <v>436</v>
      </c>
    </row>
    <row r="15" spans="1:4" ht="24" x14ac:dyDescent="0.25">
      <c r="A15" s="307" t="s">
        <v>458</v>
      </c>
      <c r="B15" s="336" t="s">
        <v>459</v>
      </c>
      <c r="C15" s="333" t="s">
        <v>455</v>
      </c>
      <c r="D15" s="359" t="s">
        <v>447</v>
      </c>
    </row>
    <row r="16" spans="1:4" x14ac:dyDescent="0.25">
      <c r="A16" s="307" t="s">
        <v>460</v>
      </c>
      <c r="B16" s="336" t="s">
        <v>520</v>
      </c>
      <c r="C16" s="333" t="s">
        <v>455</v>
      </c>
      <c r="D16" s="359" t="s">
        <v>447</v>
      </c>
    </row>
    <row r="17" spans="1:4" x14ac:dyDescent="0.25">
      <c r="A17" s="307" t="s">
        <v>461</v>
      </c>
      <c r="B17" s="336" t="s">
        <v>462</v>
      </c>
      <c r="C17" s="333" t="s">
        <v>455</v>
      </c>
      <c r="D17" s="359" t="s">
        <v>447</v>
      </c>
    </row>
    <row r="18" spans="1:4" x14ac:dyDescent="0.25">
      <c r="A18" s="307" t="s">
        <v>463</v>
      </c>
      <c r="B18" s="332" t="s">
        <v>473</v>
      </c>
      <c r="C18" s="333" t="s">
        <v>455</v>
      </c>
      <c r="D18" s="359" t="s">
        <v>502</v>
      </c>
    </row>
    <row r="19" spans="1:4" x14ac:dyDescent="0.25">
      <c r="A19" s="307" t="s">
        <v>464</v>
      </c>
      <c r="B19" s="334" t="s">
        <v>409</v>
      </c>
      <c r="C19" s="333" t="s">
        <v>455</v>
      </c>
      <c r="D19" s="359" t="s">
        <v>442</v>
      </c>
    </row>
    <row r="20" spans="1:4" x14ac:dyDescent="0.25">
      <c r="A20" s="307" t="s">
        <v>524</v>
      </c>
      <c r="B20" s="334" t="s">
        <v>411</v>
      </c>
      <c r="C20" s="333" t="s">
        <v>455</v>
      </c>
      <c r="D20" s="359" t="s">
        <v>442</v>
      </c>
    </row>
    <row r="21" spans="1:4" ht="24" x14ac:dyDescent="0.25">
      <c r="A21" s="307" t="s">
        <v>525</v>
      </c>
      <c r="B21" s="334" t="s">
        <v>522</v>
      </c>
      <c r="C21" s="333" t="s">
        <v>455</v>
      </c>
      <c r="D21" s="359" t="s">
        <v>433</v>
      </c>
    </row>
    <row r="22" spans="1:4" ht="24" x14ac:dyDescent="0.25">
      <c r="A22" s="307" t="s">
        <v>526</v>
      </c>
      <c r="B22" s="334" t="s">
        <v>474</v>
      </c>
      <c r="C22" s="333" t="s">
        <v>455</v>
      </c>
      <c r="D22" s="359" t="s">
        <v>523</v>
      </c>
    </row>
    <row r="23" spans="1:4" ht="24" x14ac:dyDescent="0.25">
      <c r="A23" s="307" t="s">
        <v>527</v>
      </c>
      <c r="B23" s="334" t="s">
        <v>465</v>
      </c>
      <c r="C23" s="333" t="s">
        <v>455</v>
      </c>
      <c r="D23" s="359" t="s">
        <v>523</v>
      </c>
    </row>
    <row r="24" spans="1:4" x14ac:dyDescent="0.25">
      <c r="A24" s="349" t="s">
        <v>348</v>
      </c>
      <c r="B24" s="786" t="s">
        <v>511</v>
      </c>
      <c r="C24" s="787"/>
      <c r="D24" s="788"/>
    </row>
    <row r="25" spans="1:4" x14ac:dyDescent="0.25">
      <c r="A25" s="307" t="s">
        <v>466</v>
      </c>
      <c r="B25" s="339" t="s">
        <v>395</v>
      </c>
      <c r="C25" s="333" t="s">
        <v>499</v>
      </c>
      <c r="D25" s="345" t="s">
        <v>442</v>
      </c>
    </row>
    <row r="26" spans="1:4" x14ac:dyDescent="0.25">
      <c r="A26" s="307" t="s">
        <v>467</v>
      </c>
      <c r="B26" s="334" t="s">
        <v>468</v>
      </c>
      <c r="C26" s="333" t="s">
        <v>499</v>
      </c>
      <c r="D26" s="345" t="s">
        <v>442</v>
      </c>
    </row>
    <row r="27" spans="1:4" x14ac:dyDescent="0.25">
      <c r="A27" s="307" t="s">
        <v>469</v>
      </c>
      <c r="B27" s="334" t="s">
        <v>399</v>
      </c>
      <c r="C27" s="333" t="s">
        <v>499</v>
      </c>
      <c r="D27" s="345" t="s">
        <v>442</v>
      </c>
    </row>
    <row r="28" spans="1:4" x14ac:dyDescent="0.25">
      <c r="A28" s="307" t="s">
        <v>470</v>
      </c>
      <c r="B28" s="334" t="s">
        <v>401</v>
      </c>
      <c r="C28" s="333" t="s">
        <v>499</v>
      </c>
      <c r="D28" s="345" t="s">
        <v>434</v>
      </c>
    </row>
    <row r="29" spans="1:4" x14ac:dyDescent="0.25">
      <c r="A29" s="307" t="s">
        <v>471</v>
      </c>
      <c r="B29" s="334" t="s">
        <v>403</v>
      </c>
      <c r="C29" s="333" t="s">
        <v>499</v>
      </c>
      <c r="D29" s="345" t="s">
        <v>443</v>
      </c>
    </row>
    <row r="30" spans="1:4" x14ac:dyDescent="0.25">
      <c r="A30" s="307" t="s">
        <v>472</v>
      </c>
      <c r="B30" s="340" t="s">
        <v>405</v>
      </c>
      <c r="C30" s="333" t="s">
        <v>499</v>
      </c>
      <c r="D30" s="345" t="s">
        <v>443</v>
      </c>
    </row>
    <row r="31" spans="1:4" x14ac:dyDescent="0.25">
      <c r="A31" s="356"/>
      <c r="B31" s="789"/>
      <c r="C31" s="790"/>
      <c r="D31" s="791"/>
    </row>
    <row r="32" spans="1:4" x14ac:dyDescent="0.25">
      <c r="A32" s="349">
        <v>2</v>
      </c>
      <c r="B32" s="792" t="s">
        <v>513</v>
      </c>
      <c r="C32" s="792"/>
      <c r="D32" s="792"/>
    </row>
    <row r="33" spans="1:4" x14ac:dyDescent="0.25">
      <c r="A33" s="349" t="s">
        <v>370</v>
      </c>
      <c r="B33" s="786" t="s">
        <v>475</v>
      </c>
      <c r="C33" s="787"/>
      <c r="D33" s="788"/>
    </row>
    <row r="34" spans="1:4" ht="24" x14ac:dyDescent="0.25">
      <c r="A34" s="307" t="s">
        <v>476</v>
      </c>
      <c r="B34" s="339" t="s">
        <v>528</v>
      </c>
      <c r="C34" s="333" t="s">
        <v>506</v>
      </c>
      <c r="D34" s="359" t="s">
        <v>433</v>
      </c>
    </row>
    <row r="35" spans="1:4" x14ac:dyDescent="0.25">
      <c r="A35" s="307" t="s">
        <v>477</v>
      </c>
      <c r="B35" s="339" t="s">
        <v>373</v>
      </c>
      <c r="C35" s="333" t="s">
        <v>499</v>
      </c>
      <c r="D35" s="359" t="s">
        <v>434</v>
      </c>
    </row>
    <row r="36" spans="1:4" x14ac:dyDescent="0.25">
      <c r="A36" s="307" t="s">
        <v>478</v>
      </c>
      <c r="B36" s="339" t="s">
        <v>375</v>
      </c>
      <c r="C36" s="333" t="s">
        <v>507</v>
      </c>
      <c r="D36" s="359" t="s">
        <v>434</v>
      </c>
    </row>
    <row r="37" spans="1:4" x14ac:dyDescent="0.25">
      <c r="A37" s="307" t="s">
        <v>479</v>
      </c>
      <c r="B37" s="334" t="s">
        <v>529</v>
      </c>
      <c r="C37" s="333" t="s">
        <v>428</v>
      </c>
      <c r="D37" s="359" t="s">
        <v>434</v>
      </c>
    </row>
    <row r="38" spans="1:4" x14ac:dyDescent="0.25">
      <c r="A38" s="349" t="s">
        <v>372</v>
      </c>
      <c r="B38" s="786" t="s">
        <v>608</v>
      </c>
      <c r="C38" s="787"/>
      <c r="D38" s="788"/>
    </row>
    <row r="39" spans="1:4" x14ac:dyDescent="0.25">
      <c r="A39" s="360" t="s">
        <v>480</v>
      </c>
      <c r="B39" s="332" t="s">
        <v>413</v>
      </c>
      <c r="C39" s="333" t="s">
        <v>455</v>
      </c>
      <c r="D39" s="359" t="s">
        <v>532</v>
      </c>
    </row>
    <row r="40" spans="1:4" x14ac:dyDescent="0.25">
      <c r="A40" s="370" t="s">
        <v>481</v>
      </c>
      <c r="B40" s="371" t="s">
        <v>540</v>
      </c>
      <c r="C40" s="335" t="s">
        <v>428</v>
      </c>
      <c r="D40" s="357" t="s">
        <v>532</v>
      </c>
    </row>
    <row r="41" spans="1:4" ht="24" x14ac:dyDescent="0.25">
      <c r="A41" s="360" t="s">
        <v>482</v>
      </c>
      <c r="B41" s="334" t="s">
        <v>541</v>
      </c>
      <c r="C41" s="333" t="s">
        <v>428</v>
      </c>
      <c r="D41" s="357" t="s">
        <v>532</v>
      </c>
    </row>
    <row r="42" spans="1:4" ht="24" x14ac:dyDescent="0.25">
      <c r="A42" s="360" t="s">
        <v>484</v>
      </c>
      <c r="B42" s="334" t="s">
        <v>483</v>
      </c>
      <c r="C42" s="333" t="s">
        <v>351</v>
      </c>
      <c r="D42" s="357" t="s">
        <v>532</v>
      </c>
    </row>
    <row r="43" spans="1:4" ht="24" x14ac:dyDescent="0.25">
      <c r="A43" s="307" t="s">
        <v>530</v>
      </c>
      <c r="B43" s="358" t="s">
        <v>542</v>
      </c>
      <c r="C43" s="365" t="s">
        <v>506</v>
      </c>
      <c r="D43" s="366" t="s">
        <v>533</v>
      </c>
    </row>
    <row r="44" spans="1:4" x14ac:dyDescent="0.25">
      <c r="A44" s="369" t="s">
        <v>531</v>
      </c>
      <c r="B44" s="334" t="s">
        <v>543</v>
      </c>
      <c r="C44" s="333" t="s">
        <v>351</v>
      </c>
      <c r="D44" s="359" t="s">
        <v>503</v>
      </c>
    </row>
    <row r="45" spans="1:4" x14ac:dyDescent="0.25">
      <c r="A45" s="349">
        <v>3</v>
      </c>
      <c r="B45" s="792" t="s">
        <v>514</v>
      </c>
      <c r="C45" s="792"/>
      <c r="D45" s="792"/>
    </row>
    <row r="46" spans="1:4" ht="36" x14ac:dyDescent="0.25">
      <c r="A46" s="360" t="s">
        <v>378</v>
      </c>
      <c r="B46" s="361" t="s">
        <v>535</v>
      </c>
      <c r="C46" s="360" t="s">
        <v>536</v>
      </c>
      <c r="D46" s="359" t="s">
        <v>534</v>
      </c>
    </row>
    <row r="47" spans="1:4" ht="24" x14ac:dyDescent="0.25">
      <c r="A47" s="360" t="s">
        <v>380</v>
      </c>
      <c r="B47" s="361" t="s">
        <v>485</v>
      </c>
      <c r="C47" s="360" t="s">
        <v>537</v>
      </c>
      <c r="D47" s="359" t="s">
        <v>502</v>
      </c>
    </row>
    <row r="48" spans="1:4" ht="24" x14ac:dyDescent="0.25">
      <c r="A48" s="360" t="s">
        <v>382</v>
      </c>
      <c r="B48" s="334" t="s">
        <v>486</v>
      </c>
      <c r="C48" s="360" t="s">
        <v>537</v>
      </c>
      <c r="D48" s="359" t="s">
        <v>442</v>
      </c>
    </row>
    <row r="49" spans="1:4" x14ac:dyDescent="0.25">
      <c r="A49" s="367"/>
      <c r="B49" s="348"/>
      <c r="C49" s="353"/>
      <c r="D49" s="363"/>
    </row>
    <row r="50" spans="1:4" x14ac:dyDescent="0.25">
      <c r="A50" s="367"/>
      <c r="B50" s="355"/>
      <c r="C50" s="353"/>
      <c r="D50" s="363"/>
    </row>
    <row r="51" spans="1:4" x14ac:dyDescent="0.25">
      <c r="A51" s="367"/>
      <c r="B51" s="355"/>
      <c r="C51" s="353"/>
      <c r="D51" s="363"/>
    </row>
    <row r="52" spans="1:4" ht="18" x14ac:dyDescent="0.25">
      <c r="A52" s="793" t="s">
        <v>574</v>
      </c>
      <c r="B52" s="794"/>
      <c r="C52" s="794"/>
      <c r="D52" s="795"/>
    </row>
    <row r="53" spans="1:4" x14ac:dyDescent="0.25">
      <c r="A53" s="783" t="s">
        <v>487</v>
      </c>
      <c r="B53" s="784"/>
      <c r="C53" s="784"/>
      <c r="D53" s="785"/>
    </row>
    <row r="54" spans="1:4" ht="24" x14ac:dyDescent="0.25">
      <c r="A54" s="307" t="s">
        <v>550</v>
      </c>
      <c r="B54" s="306" t="s">
        <v>544</v>
      </c>
      <c r="C54" s="333" t="s">
        <v>508</v>
      </c>
      <c r="D54" s="307" t="s">
        <v>504</v>
      </c>
    </row>
    <row r="55" spans="1:4" ht="48" x14ac:dyDescent="0.25">
      <c r="A55" s="307" t="s">
        <v>551</v>
      </c>
      <c r="B55" s="383" t="s">
        <v>661</v>
      </c>
      <c r="C55" s="333" t="s">
        <v>509</v>
      </c>
      <c r="D55" s="359" t="s">
        <v>538</v>
      </c>
    </row>
    <row r="56" spans="1:4" ht="48" x14ac:dyDescent="0.25">
      <c r="A56" s="307" t="s">
        <v>552</v>
      </c>
      <c r="B56" s="383" t="s">
        <v>662</v>
      </c>
      <c r="C56" s="333" t="s">
        <v>647</v>
      </c>
      <c r="D56" s="359" t="s">
        <v>538</v>
      </c>
    </row>
    <row r="57" spans="1:4" x14ac:dyDescent="0.25">
      <c r="A57" s="307" t="s">
        <v>553</v>
      </c>
      <c r="B57" s="306" t="s">
        <v>545</v>
      </c>
      <c r="C57" s="333" t="s">
        <v>351</v>
      </c>
      <c r="D57" s="359" t="s">
        <v>354</v>
      </c>
    </row>
    <row r="58" spans="1:4" ht="24" x14ac:dyDescent="0.25">
      <c r="A58" s="307" t="s">
        <v>554</v>
      </c>
      <c r="B58" s="332" t="s">
        <v>546</v>
      </c>
      <c r="C58" s="333" t="s">
        <v>510</v>
      </c>
      <c r="D58" s="359" t="s">
        <v>354</v>
      </c>
    </row>
    <row r="59" spans="1:4" ht="36" x14ac:dyDescent="0.25">
      <c r="A59" s="307" t="s">
        <v>555</v>
      </c>
      <c r="B59" s="306" t="s">
        <v>547</v>
      </c>
      <c r="C59" s="333" t="s">
        <v>506</v>
      </c>
      <c r="D59" s="359" t="s">
        <v>354</v>
      </c>
    </row>
    <row r="60" spans="1:4" ht="24" x14ac:dyDescent="0.25">
      <c r="A60" s="307" t="s">
        <v>556</v>
      </c>
      <c r="B60" s="306" t="s">
        <v>539</v>
      </c>
      <c r="C60" s="333" t="s">
        <v>510</v>
      </c>
      <c r="D60" s="359" t="s">
        <v>354</v>
      </c>
    </row>
    <row r="61" spans="1:4" ht="24" x14ac:dyDescent="0.25">
      <c r="A61" s="307" t="s">
        <v>557</v>
      </c>
      <c r="B61" s="306" t="s">
        <v>548</v>
      </c>
      <c r="C61" s="333" t="s">
        <v>510</v>
      </c>
      <c r="D61" s="359" t="s">
        <v>354</v>
      </c>
    </row>
    <row r="62" spans="1:4" ht="24" x14ac:dyDescent="0.25">
      <c r="A62" s="307" t="s">
        <v>646</v>
      </c>
      <c r="B62" s="362" t="s">
        <v>549</v>
      </c>
      <c r="C62" s="333" t="s">
        <v>428</v>
      </c>
      <c r="D62" s="359" t="s">
        <v>354</v>
      </c>
    </row>
    <row r="63" spans="1:4" x14ac:dyDescent="0.25">
      <c r="A63" s="786" t="s">
        <v>645</v>
      </c>
      <c r="B63" s="787"/>
      <c r="C63" s="787"/>
      <c r="D63" s="788"/>
    </row>
    <row r="64" spans="1:4" x14ac:dyDescent="0.25">
      <c r="A64" s="307" t="s">
        <v>638</v>
      </c>
      <c r="B64" s="362" t="s">
        <v>639</v>
      </c>
      <c r="C64" s="333" t="s">
        <v>640</v>
      </c>
      <c r="D64" s="359" t="s">
        <v>641</v>
      </c>
    </row>
    <row r="65" spans="1:5" ht="24" x14ac:dyDescent="0.25">
      <c r="A65" s="307" t="s">
        <v>642</v>
      </c>
      <c r="B65" s="362" t="s">
        <v>643</v>
      </c>
      <c r="C65" s="333" t="s">
        <v>644</v>
      </c>
      <c r="D65" s="359" t="s">
        <v>641</v>
      </c>
    </row>
    <row r="66" spans="1:5" x14ac:dyDescent="0.25">
      <c r="A66" s="786" t="s">
        <v>559</v>
      </c>
      <c r="B66" s="787"/>
      <c r="C66" s="787"/>
      <c r="D66" s="788"/>
    </row>
    <row r="67" spans="1:5" ht="36" x14ac:dyDescent="0.25">
      <c r="A67" s="307" t="s">
        <v>558</v>
      </c>
      <c r="B67" s="306" t="s">
        <v>563</v>
      </c>
      <c r="C67" s="333" t="s">
        <v>564</v>
      </c>
      <c r="D67" s="359" t="s">
        <v>443</v>
      </c>
    </row>
    <row r="68" spans="1:5" ht="36" x14ac:dyDescent="0.25">
      <c r="A68" s="307" t="s">
        <v>560</v>
      </c>
      <c r="B68" s="306" t="s">
        <v>568</v>
      </c>
      <c r="C68" s="333" t="s">
        <v>569</v>
      </c>
      <c r="D68" s="359" t="s">
        <v>442</v>
      </c>
    </row>
    <row r="69" spans="1:5" ht="24" x14ac:dyDescent="0.25">
      <c r="A69" s="307" t="s">
        <v>561</v>
      </c>
      <c r="B69" s="306" t="s">
        <v>570</v>
      </c>
      <c r="C69" s="333" t="s">
        <v>571</v>
      </c>
      <c r="D69" s="359" t="s">
        <v>443</v>
      </c>
    </row>
    <row r="70" spans="1:5" ht="24" x14ac:dyDescent="0.25">
      <c r="A70" s="307" t="s">
        <v>562</v>
      </c>
      <c r="B70" s="306" t="s">
        <v>572</v>
      </c>
      <c r="C70" s="333" t="s">
        <v>573</v>
      </c>
      <c r="D70" s="359" t="s">
        <v>443</v>
      </c>
    </row>
    <row r="71" spans="1:5" ht="29.25" customHeight="1" x14ac:dyDescent="0.25">
      <c r="A71" s="786" t="s">
        <v>587</v>
      </c>
      <c r="B71" s="787"/>
      <c r="C71" s="787"/>
      <c r="D71" s="788"/>
    </row>
    <row r="72" spans="1:5" ht="36" x14ac:dyDescent="0.25">
      <c r="A72" s="307" t="s">
        <v>575</v>
      </c>
      <c r="B72" s="306" t="s">
        <v>579</v>
      </c>
      <c r="C72" s="333" t="s">
        <v>600</v>
      </c>
      <c r="D72" s="359" t="s">
        <v>584</v>
      </c>
      <c r="E72" s="372"/>
    </row>
    <row r="73" spans="1:5" ht="48" x14ac:dyDescent="0.25">
      <c r="A73" s="307" t="s">
        <v>576</v>
      </c>
      <c r="B73" s="306" t="s">
        <v>585</v>
      </c>
      <c r="C73" s="333" t="s">
        <v>601</v>
      </c>
      <c r="D73" s="359" t="s">
        <v>584</v>
      </c>
    </row>
    <row r="74" spans="1:5" ht="36" x14ac:dyDescent="0.25">
      <c r="A74" s="307" t="s">
        <v>577</v>
      </c>
      <c r="B74" s="306" t="s">
        <v>588</v>
      </c>
      <c r="C74" s="333" t="s">
        <v>599</v>
      </c>
      <c r="D74" s="359" t="s">
        <v>584</v>
      </c>
    </row>
    <row r="75" spans="1:5" ht="36" x14ac:dyDescent="0.25">
      <c r="A75" s="307" t="s">
        <v>578</v>
      </c>
      <c r="B75" s="306" t="s">
        <v>586</v>
      </c>
      <c r="C75" s="333" t="s">
        <v>602</v>
      </c>
      <c r="D75" s="359" t="s">
        <v>584</v>
      </c>
    </row>
    <row r="76" spans="1:5" ht="60" x14ac:dyDescent="0.25">
      <c r="A76" s="307" t="s">
        <v>580</v>
      </c>
      <c r="B76" s="306" t="s">
        <v>589</v>
      </c>
      <c r="C76" s="333" t="s">
        <v>603</v>
      </c>
      <c r="D76" s="359" t="s">
        <v>584</v>
      </c>
    </row>
    <row r="77" spans="1:5" ht="24" x14ac:dyDescent="0.25">
      <c r="A77" s="307" t="s">
        <v>581</v>
      </c>
      <c r="B77" s="306" t="s">
        <v>583</v>
      </c>
      <c r="C77" s="333" t="s">
        <v>604</v>
      </c>
      <c r="D77" s="359" t="s">
        <v>584</v>
      </c>
    </row>
    <row r="78" spans="1:5" ht="24" x14ac:dyDescent="0.25">
      <c r="A78" s="307" t="s">
        <v>582</v>
      </c>
      <c r="B78" s="362" t="s">
        <v>453</v>
      </c>
      <c r="C78" s="333" t="s">
        <v>590</v>
      </c>
      <c r="D78" s="359" t="s">
        <v>584</v>
      </c>
    </row>
    <row r="79" spans="1:5" ht="24" x14ac:dyDescent="0.25">
      <c r="A79" s="307" t="s">
        <v>649</v>
      </c>
      <c r="B79" s="362" t="s">
        <v>650</v>
      </c>
      <c r="C79" s="333" t="s">
        <v>651</v>
      </c>
      <c r="D79" s="359" t="s">
        <v>502</v>
      </c>
    </row>
    <row r="80" spans="1:5" x14ac:dyDescent="0.25">
      <c r="A80" s="786" t="s">
        <v>488</v>
      </c>
      <c r="B80" s="787"/>
      <c r="C80" s="787"/>
      <c r="D80" s="788"/>
    </row>
    <row r="81" spans="1:4" x14ac:dyDescent="0.25">
      <c r="A81" s="307" t="s">
        <v>591</v>
      </c>
      <c r="B81" s="306" t="s">
        <v>489</v>
      </c>
      <c r="C81" s="333" t="s">
        <v>490</v>
      </c>
      <c r="D81" s="359" t="s">
        <v>503</v>
      </c>
    </row>
    <row r="82" spans="1:4" x14ac:dyDescent="0.25">
      <c r="A82" s="307" t="s">
        <v>592</v>
      </c>
      <c r="B82" s="306" t="s">
        <v>491</v>
      </c>
      <c r="C82" s="333" t="s">
        <v>499</v>
      </c>
      <c r="D82" s="359" t="s">
        <v>595</v>
      </c>
    </row>
    <row r="83" spans="1:4" x14ac:dyDescent="0.25">
      <c r="A83" s="307" t="s">
        <v>593</v>
      </c>
      <c r="B83" s="306" t="s">
        <v>596</v>
      </c>
      <c r="C83" s="333" t="s">
        <v>509</v>
      </c>
      <c r="D83" s="359" t="s">
        <v>503</v>
      </c>
    </row>
    <row r="84" spans="1:4" ht="24" x14ac:dyDescent="0.25">
      <c r="A84" s="307" t="s">
        <v>594</v>
      </c>
      <c r="B84" s="306" t="s">
        <v>598</v>
      </c>
      <c r="C84" s="333" t="s">
        <v>597</v>
      </c>
      <c r="D84" s="359" t="s">
        <v>538</v>
      </c>
    </row>
    <row r="85" spans="1:4" x14ac:dyDescent="0.25">
      <c r="A85" s="367"/>
      <c r="B85" s="348"/>
      <c r="C85" s="353"/>
      <c r="D85" s="363"/>
    </row>
    <row r="86" spans="1:4" x14ac:dyDescent="0.25">
      <c r="A86" s="368"/>
      <c r="B86" s="379" t="s">
        <v>648</v>
      </c>
      <c r="C86" s="368"/>
      <c r="D86" s="368"/>
    </row>
  </sheetData>
  <mergeCells count="16">
    <mergeCell ref="A1:D1"/>
    <mergeCell ref="A53:D53"/>
    <mergeCell ref="A66:D66"/>
    <mergeCell ref="A80:D80"/>
    <mergeCell ref="B31:D31"/>
    <mergeCell ref="B32:D32"/>
    <mergeCell ref="B33:D33"/>
    <mergeCell ref="B38:D38"/>
    <mergeCell ref="B45:D45"/>
    <mergeCell ref="A71:D71"/>
    <mergeCell ref="A3:D3"/>
    <mergeCell ref="B10:D10"/>
    <mergeCell ref="B11:D11"/>
    <mergeCell ref="B24:D24"/>
    <mergeCell ref="A52:D52"/>
    <mergeCell ref="A63:D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41"/>
  <sheetViews>
    <sheetView topLeftCell="A25" zoomScaleNormal="100" workbookViewId="0">
      <selection activeCell="E25" sqref="E25"/>
    </sheetView>
  </sheetViews>
  <sheetFormatPr defaultRowHeight="15" x14ac:dyDescent="0.25"/>
  <cols>
    <col min="1" max="1" width="9.140625" style="337"/>
    <col min="2" max="2" width="63.28515625" customWidth="1"/>
    <col min="3" max="3" width="30.5703125" style="342" customWidth="1"/>
    <col min="4" max="4" width="35.5703125" style="346" customWidth="1"/>
  </cols>
  <sheetData>
    <row r="1" spans="1:4" s="1" customFormat="1" ht="21" x14ac:dyDescent="0.35">
      <c r="A1" s="782" t="s">
        <v>606</v>
      </c>
      <c r="B1" s="782"/>
      <c r="C1" s="782"/>
      <c r="D1" s="782"/>
    </row>
    <row r="2" spans="1:4" x14ac:dyDescent="0.25">
      <c r="A2" s="327" t="s">
        <v>341</v>
      </c>
      <c r="B2" s="328" t="s">
        <v>342</v>
      </c>
      <c r="C2" s="329" t="s">
        <v>343</v>
      </c>
      <c r="D2" s="343" t="s">
        <v>344</v>
      </c>
    </row>
    <row r="3" spans="1:4" x14ac:dyDescent="0.25">
      <c r="A3" s="330">
        <v>1</v>
      </c>
      <c r="B3" s="797" t="s">
        <v>345</v>
      </c>
      <c r="C3" s="798"/>
      <c r="D3" s="799"/>
    </row>
    <row r="4" spans="1:4" ht="48" x14ac:dyDescent="0.25">
      <c r="A4" s="331" t="s">
        <v>346</v>
      </c>
      <c r="B4" s="332" t="s">
        <v>421</v>
      </c>
      <c r="C4" s="333" t="s">
        <v>422</v>
      </c>
      <c r="D4" s="344" t="s">
        <v>347</v>
      </c>
    </row>
    <row r="5" spans="1:4" ht="24" x14ac:dyDescent="0.25">
      <c r="A5" s="331" t="s">
        <v>348</v>
      </c>
      <c r="B5" s="332" t="s">
        <v>425</v>
      </c>
      <c r="C5" s="333" t="s">
        <v>423</v>
      </c>
      <c r="D5" s="344" t="s">
        <v>347</v>
      </c>
    </row>
    <row r="6" spans="1:4" ht="60" x14ac:dyDescent="0.25">
      <c r="A6" s="331" t="s">
        <v>349</v>
      </c>
      <c r="B6" s="334" t="s">
        <v>350</v>
      </c>
      <c r="C6" s="335" t="s">
        <v>351</v>
      </c>
      <c r="D6" s="344" t="s">
        <v>347</v>
      </c>
    </row>
    <row r="7" spans="1:4" ht="24" x14ac:dyDescent="0.25">
      <c r="A7" s="331" t="s">
        <v>352</v>
      </c>
      <c r="B7" s="332" t="s">
        <v>353</v>
      </c>
      <c r="C7" s="335" t="s">
        <v>351</v>
      </c>
      <c r="D7" s="344" t="s">
        <v>354</v>
      </c>
    </row>
    <row r="8" spans="1:4" ht="24" x14ac:dyDescent="0.25">
      <c r="A8" s="331" t="s">
        <v>355</v>
      </c>
      <c r="B8" s="332" t="s">
        <v>356</v>
      </c>
      <c r="C8" s="335" t="s">
        <v>357</v>
      </c>
      <c r="D8" s="344" t="s">
        <v>354</v>
      </c>
    </row>
    <row r="9" spans="1:4" x14ac:dyDescent="0.25">
      <c r="A9" s="331" t="s">
        <v>358</v>
      </c>
      <c r="B9" s="332" t="s">
        <v>359</v>
      </c>
      <c r="C9" s="335" t="s">
        <v>351</v>
      </c>
      <c r="D9" s="344" t="s">
        <v>360</v>
      </c>
    </row>
    <row r="10" spans="1:4" ht="24" x14ac:dyDescent="0.25">
      <c r="A10" s="331" t="s">
        <v>361</v>
      </c>
      <c r="B10" s="332" t="s">
        <v>362</v>
      </c>
      <c r="C10" s="335" t="s">
        <v>351</v>
      </c>
      <c r="D10" s="344" t="s">
        <v>360</v>
      </c>
    </row>
    <row r="11" spans="1:4" ht="24" x14ac:dyDescent="0.25">
      <c r="A11" s="331" t="s">
        <v>363</v>
      </c>
      <c r="B11" s="334" t="s">
        <v>424</v>
      </c>
      <c r="C11" s="335" t="s">
        <v>635</v>
      </c>
      <c r="D11" s="344" t="s">
        <v>636</v>
      </c>
    </row>
    <row r="12" spans="1:4" ht="24" x14ac:dyDescent="0.25">
      <c r="A12" s="331" t="s">
        <v>364</v>
      </c>
      <c r="B12" s="336" t="s">
        <v>365</v>
      </c>
      <c r="C12" s="335" t="s">
        <v>366</v>
      </c>
      <c r="D12" s="344" t="s">
        <v>432</v>
      </c>
    </row>
    <row r="13" spans="1:4" x14ac:dyDescent="0.25">
      <c r="A13" s="331" t="s">
        <v>367</v>
      </c>
      <c r="B13" s="332" t="s">
        <v>632</v>
      </c>
      <c r="C13" s="335" t="s">
        <v>426</v>
      </c>
      <c r="D13" s="344" t="s">
        <v>354</v>
      </c>
    </row>
    <row r="14" spans="1:4" ht="24" x14ac:dyDescent="0.25">
      <c r="A14" s="331" t="s">
        <v>368</v>
      </c>
      <c r="B14" s="336" t="s">
        <v>633</v>
      </c>
      <c r="C14" s="335" t="s">
        <v>427</v>
      </c>
      <c r="D14" s="344" t="s">
        <v>360</v>
      </c>
    </row>
    <row r="15" spans="1:4" ht="24" x14ac:dyDescent="0.25">
      <c r="A15" s="337" t="s">
        <v>369</v>
      </c>
      <c r="B15" s="332" t="s">
        <v>634</v>
      </c>
      <c r="C15" s="335" t="s">
        <v>428</v>
      </c>
      <c r="D15" s="344" t="s">
        <v>360</v>
      </c>
    </row>
    <row r="16" spans="1:4" ht="25.5" customHeight="1" x14ac:dyDescent="0.25">
      <c r="A16" s="338">
        <v>2</v>
      </c>
      <c r="B16" s="786" t="s">
        <v>628</v>
      </c>
      <c r="C16" s="787"/>
      <c r="D16" s="788"/>
    </row>
    <row r="17" spans="1:5" ht="24" x14ac:dyDescent="0.25">
      <c r="A17" s="331" t="s">
        <v>370</v>
      </c>
      <c r="B17" s="339" t="s">
        <v>371</v>
      </c>
      <c r="C17" s="335" t="s">
        <v>429</v>
      </c>
      <c r="D17" s="345" t="s">
        <v>433</v>
      </c>
      <c r="E17" s="1"/>
    </row>
    <row r="18" spans="1:5" x14ac:dyDescent="0.25">
      <c r="A18" s="331" t="s">
        <v>372</v>
      </c>
      <c r="B18" s="339" t="s">
        <v>373</v>
      </c>
      <c r="C18" s="335" t="s">
        <v>429</v>
      </c>
      <c r="D18" s="344" t="s">
        <v>434</v>
      </c>
    </row>
    <row r="19" spans="1:5" x14ac:dyDescent="0.25">
      <c r="A19" s="331" t="s">
        <v>374</v>
      </c>
      <c r="B19" s="339" t="s">
        <v>375</v>
      </c>
      <c r="C19" s="335" t="s">
        <v>429</v>
      </c>
      <c r="D19" s="344" t="s">
        <v>434</v>
      </c>
    </row>
    <row r="20" spans="1:5" ht="24" x14ac:dyDescent="0.25">
      <c r="A20" s="331" t="s">
        <v>376</v>
      </c>
      <c r="B20" s="334" t="s">
        <v>377</v>
      </c>
      <c r="C20" s="335" t="s">
        <v>429</v>
      </c>
      <c r="D20" s="344" t="s">
        <v>434</v>
      </c>
    </row>
    <row r="21" spans="1:5" ht="28.5" customHeight="1" x14ac:dyDescent="0.25">
      <c r="A21" s="338">
        <v>3</v>
      </c>
      <c r="B21" s="786" t="s">
        <v>629</v>
      </c>
      <c r="C21" s="787"/>
      <c r="D21" s="788"/>
    </row>
    <row r="22" spans="1:5" x14ac:dyDescent="0.25">
      <c r="A22" s="331" t="s">
        <v>378</v>
      </c>
      <c r="B22" s="336" t="s">
        <v>379</v>
      </c>
      <c r="C22" s="335" t="s">
        <v>40</v>
      </c>
      <c r="D22" s="344" t="s">
        <v>435</v>
      </c>
    </row>
    <row r="23" spans="1:5" ht="24" x14ac:dyDescent="0.25">
      <c r="A23" s="331" t="s">
        <v>380</v>
      </c>
      <c r="B23" s="332" t="s">
        <v>381</v>
      </c>
      <c r="C23" s="335" t="s">
        <v>430</v>
      </c>
      <c r="D23" s="344" t="s">
        <v>436</v>
      </c>
    </row>
    <row r="24" spans="1:5" x14ac:dyDescent="0.25">
      <c r="A24" s="331" t="s">
        <v>382</v>
      </c>
      <c r="B24" s="336" t="s">
        <v>383</v>
      </c>
      <c r="C24" s="335" t="s">
        <v>431</v>
      </c>
      <c r="D24" s="344" t="s">
        <v>436</v>
      </c>
    </row>
    <row r="25" spans="1:5" ht="24" x14ac:dyDescent="0.25">
      <c r="A25" s="331" t="s">
        <v>384</v>
      </c>
      <c r="B25" s="336" t="s">
        <v>385</v>
      </c>
      <c r="C25" s="335" t="s">
        <v>40</v>
      </c>
      <c r="D25" s="344" t="s">
        <v>437</v>
      </c>
    </row>
    <row r="26" spans="1:5" x14ac:dyDescent="0.25">
      <c r="A26" s="331" t="s">
        <v>386</v>
      </c>
      <c r="B26" s="336" t="s">
        <v>387</v>
      </c>
      <c r="C26" s="335" t="s">
        <v>40</v>
      </c>
      <c r="D26" s="344" t="s">
        <v>437</v>
      </c>
    </row>
    <row r="27" spans="1:5" x14ac:dyDescent="0.25">
      <c r="A27" s="331" t="s">
        <v>388</v>
      </c>
      <c r="B27" s="336" t="s">
        <v>389</v>
      </c>
      <c r="C27" s="335" t="s">
        <v>40</v>
      </c>
      <c r="D27" s="344" t="s">
        <v>438</v>
      </c>
    </row>
    <row r="28" spans="1:5" x14ac:dyDescent="0.25">
      <c r="A28" s="331" t="s">
        <v>390</v>
      </c>
      <c r="B28" s="334" t="s">
        <v>391</v>
      </c>
      <c r="C28" s="335" t="s">
        <v>40</v>
      </c>
      <c r="D28" s="344" t="s">
        <v>439</v>
      </c>
    </row>
    <row r="29" spans="1:5" x14ac:dyDescent="0.25">
      <c r="A29" s="331" t="s">
        <v>392</v>
      </c>
      <c r="B29" s="334" t="s">
        <v>393</v>
      </c>
      <c r="C29" s="335" t="s">
        <v>40</v>
      </c>
      <c r="D29" s="344" t="s">
        <v>440</v>
      </c>
    </row>
    <row r="30" spans="1:5" ht="24" customHeight="1" x14ac:dyDescent="0.25">
      <c r="A30" s="338">
        <v>4</v>
      </c>
      <c r="B30" s="786" t="s">
        <v>630</v>
      </c>
      <c r="C30" s="787"/>
      <c r="D30" s="788"/>
    </row>
    <row r="31" spans="1:5" x14ac:dyDescent="0.25">
      <c r="A31" s="331" t="s">
        <v>394</v>
      </c>
      <c r="B31" s="339" t="s">
        <v>395</v>
      </c>
      <c r="C31" s="335" t="s">
        <v>430</v>
      </c>
      <c r="D31" s="344" t="s">
        <v>442</v>
      </c>
    </row>
    <row r="32" spans="1:5" x14ac:dyDescent="0.25">
      <c r="A32" s="331" t="s">
        <v>396</v>
      </c>
      <c r="B32" s="334" t="s">
        <v>397</v>
      </c>
      <c r="C32" s="335" t="s">
        <v>430</v>
      </c>
      <c r="D32" s="344" t="s">
        <v>442</v>
      </c>
    </row>
    <row r="33" spans="1:4" x14ac:dyDescent="0.25">
      <c r="A33" s="331" t="s">
        <v>398</v>
      </c>
      <c r="B33" s="334" t="s">
        <v>399</v>
      </c>
      <c r="C33" s="335" t="s">
        <v>430</v>
      </c>
      <c r="D33" s="344" t="s">
        <v>442</v>
      </c>
    </row>
    <row r="34" spans="1:4" x14ac:dyDescent="0.25">
      <c r="A34" s="331" t="s">
        <v>400</v>
      </c>
      <c r="B34" s="334" t="s">
        <v>401</v>
      </c>
      <c r="C34" s="335" t="s">
        <v>40</v>
      </c>
      <c r="D34" s="344" t="s">
        <v>442</v>
      </c>
    </row>
    <row r="35" spans="1:4" x14ac:dyDescent="0.25">
      <c r="A35" s="331" t="s">
        <v>402</v>
      </c>
      <c r="B35" s="334" t="s">
        <v>403</v>
      </c>
      <c r="C35" s="335" t="s">
        <v>40</v>
      </c>
      <c r="D35" s="344" t="s">
        <v>443</v>
      </c>
    </row>
    <row r="36" spans="1:4" x14ac:dyDescent="0.25">
      <c r="A36" s="337" t="s">
        <v>404</v>
      </c>
      <c r="B36" s="340" t="s">
        <v>405</v>
      </c>
      <c r="C36" s="335" t="s">
        <v>441</v>
      </c>
      <c r="D36" s="344" t="s">
        <v>443</v>
      </c>
    </row>
    <row r="37" spans="1:4" ht="27" customHeight="1" x14ac:dyDescent="0.25">
      <c r="A37" s="338">
        <v>5</v>
      </c>
      <c r="B37" s="800" t="s">
        <v>631</v>
      </c>
      <c r="C37" s="800"/>
      <c r="D37" s="800"/>
    </row>
    <row r="38" spans="1:4" x14ac:dyDescent="0.25">
      <c r="A38" s="331" t="s">
        <v>406</v>
      </c>
      <c r="B38" s="332" t="s">
        <v>407</v>
      </c>
      <c r="C38" s="335" t="s">
        <v>40</v>
      </c>
      <c r="D38" s="344" t="s">
        <v>444</v>
      </c>
    </row>
    <row r="39" spans="1:4" x14ac:dyDescent="0.25">
      <c r="A39" s="331" t="s">
        <v>408</v>
      </c>
      <c r="B39" s="334" t="s">
        <v>409</v>
      </c>
      <c r="C39" s="335" t="s">
        <v>40</v>
      </c>
      <c r="D39" s="344" t="s">
        <v>442</v>
      </c>
    </row>
    <row r="40" spans="1:4" x14ac:dyDescent="0.25">
      <c r="A40" s="331" t="s">
        <v>410</v>
      </c>
      <c r="B40" s="334" t="s">
        <v>411</v>
      </c>
      <c r="C40" s="335" t="s">
        <v>40</v>
      </c>
      <c r="D40" s="344" t="s">
        <v>442</v>
      </c>
    </row>
    <row r="41" spans="1:4" x14ac:dyDescent="0.25">
      <c r="A41" s="331" t="s">
        <v>412</v>
      </c>
      <c r="B41" s="332" t="s">
        <v>413</v>
      </c>
      <c r="C41" s="335" t="s">
        <v>40</v>
      </c>
      <c r="D41" s="344" t="s">
        <v>445</v>
      </c>
    </row>
    <row r="42" spans="1:4" x14ac:dyDescent="0.25">
      <c r="A42" s="338">
        <v>6</v>
      </c>
      <c r="B42" s="800" t="s">
        <v>414</v>
      </c>
      <c r="C42" s="800"/>
      <c r="D42" s="800"/>
    </row>
    <row r="43" spans="1:4" ht="24" x14ac:dyDescent="0.25">
      <c r="A43" s="331" t="s">
        <v>415</v>
      </c>
      <c r="B43" s="334" t="s">
        <v>446</v>
      </c>
      <c r="C43" s="335" t="s">
        <v>416</v>
      </c>
      <c r="D43" s="345" t="s">
        <v>447</v>
      </c>
    </row>
    <row r="44" spans="1:4" ht="36" x14ac:dyDescent="0.25">
      <c r="A44" s="331" t="s">
        <v>417</v>
      </c>
      <c r="B44" s="334" t="s">
        <v>448</v>
      </c>
      <c r="C44" s="335" t="s">
        <v>416</v>
      </c>
      <c r="D44" s="344" t="s">
        <v>442</v>
      </c>
    </row>
    <row r="45" spans="1:4" x14ac:dyDescent="0.25">
      <c r="A45" s="331" t="s">
        <v>418</v>
      </c>
      <c r="B45" s="334" t="s">
        <v>419</v>
      </c>
      <c r="C45" s="335" t="s">
        <v>416</v>
      </c>
      <c r="D45" s="345" t="s">
        <v>447</v>
      </c>
    </row>
    <row r="46" spans="1:4" ht="24" x14ac:dyDescent="0.25">
      <c r="A46" s="331" t="s">
        <v>420</v>
      </c>
      <c r="B46" s="306" t="s">
        <v>449</v>
      </c>
      <c r="C46" s="335" t="s">
        <v>450</v>
      </c>
      <c r="D46" s="344" t="s">
        <v>451</v>
      </c>
    </row>
    <row r="47" spans="1:4" x14ac:dyDescent="0.25">
      <c r="A47" s="350"/>
      <c r="B47" s="796"/>
      <c r="C47" s="796"/>
      <c r="D47" s="796"/>
    </row>
    <row r="48" spans="1:4" x14ac:dyDescent="0.25">
      <c r="A48" s="341"/>
      <c r="B48" s="348"/>
      <c r="C48" s="351"/>
      <c r="D48" s="352"/>
    </row>
    <row r="49" spans="1:4" x14ac:dyDescent="0.25">
      <c r="A49" s="341"/>
      <c r="B49" s="348"/>
      <c r="C49" s="351"/>
      <c r="D49" s="352"/>
    </row>
    <row r="50" spans="1:4" x14ac:dyDescent="0.25">
      <c r="A50" s="341"/>
      <c r="B50" s="348"/>
      <c r="C50" s="351"/>
      <c r="D50" s="352"/>
    </row>
    <row r="51" spans="1:4" x14ac:dyDescent="0.25">
      <c r="A51" s="341"/>
    </row>
    <row r="52" spans="1:4" x14ac:dyDescent="0.25">
      <c r="A52" s="341"/>
    </row>
    <row r="53" spans="1:4" x14ac:dyDescent="0.25">
      <c r="A53" s="341"/>
    </row>
    <row r="54" spans="1:4" x14ac:dyDescent="0.25">
      <c r="A54" s="341"/>
    </row>
    <row r="55" spans="1:4" x14ac:dyDescent="0.25">
      <c r="A55" s="341"/>
    </row>
    <row r="56" spans="1:4" x14ac:dyDescent="0.25">
      <c r="A56" s="341"/>
    </row>
    <row r="57" spans="1:4" x14ac:dyDescent="0.25">
      <c r="A57" s="341"/>
    </row>
    <row r="58" spans="1:4" x14ac:dyDescent="0.25">
      <c r="A58" s="341"/>
    </row>
    <row r="59" spans="1:4" x14ac:dyDescent="0.25">
      <c r="A59" s="341"/>
    </row>
    <row r="60" spans="1:4" x14ac:dyDescent="0.25">
      <c r="A60" s="341"/>
    </row>
    <row r="61" spans="1:4" x14ac:dyDescent="0.25">
      <c r="A61" s="341"/>
    </row>
    <row r="62" spans="1:4" x14ac:dyDescent="0.25">
      <c r="A62" s="341"/>
    </row>
    <row r="63" spans="1:4" x14ac:dyDescent="0.25">
      <c r="A63" s="341"/>
    </row>
    <row r="64" spans="1:4" x14ac:dyDescent="0.25">
      <c r="A64" s="341"/>
    </row>
    <row r="65" spans="1:1" x14ac:dyDescent="0.25">
      <c r="A65" s="341"/>
    </row>
    <row r="66" spans="1:1" x14ac:dyDescent="0.25">
      <c r="A66" s="341"/>
    </row>
    <row r="67" spans="1:1" x14ac:dyDescent="0.25">
      <c r="A67" s="341"/>
    </row>
    <row r="68" spans="1:1" x14ac:dyDescent="0.25">
      <c r="A68" s="341"/>
    </row>
    <row r="69" spans="1:1" x14ac:dyDescent="0.25">
      <c r="A69" s="341"/>
    </row>
    <row r="70" spans="1:1" x14ac:dyDescent="0.25">
      <c r="A70" s="341"/>
    </row>
    <row r="71" spans="1:1" x14ac:dyDescent="0.25">
      <c r="A71" s="341"/>
    </row>
    <row r="72" spans="1:1" x14ac:dyDescent="0.25">
      <c r="A72" s="341"/>
    </row>
    <row r="73" spans="1:1" x14ac:dyDescent="0.25">
      <c r="A73" s="341"/>
    </row>
    <row r="74" spans="1:1" x14ac:dyDescent="0.25">
      <c r="A74" s="341"/>
    </row>
    <row r="75" spans="1:1" x14ac:dyDescent="0.25">
      <c r="A75" s="341"/>
    </row>
    <row r="76" spans="1:1" x14ac:dyDescent="0.25">
      <c r="A76" s="341"/>
    </row>
    <row r="77" spans="1:1" x14ac:dyDescent="0.25">
      <c r="A77" s="341"/>
    </row>
    <row r="78" spans="1:1" x14ac:dyDescent="0.25">
      <c r="A78" s="341"/>
    </row>
    <row r="79" spans="1:1" x14ac:dyDescent="0.25">
      <c r="A79" s="341"/>
    </row>
    <row r="80" spans="1:1" x14ac:dyDescent="0.25">
      <c r="A80" s="341"/>
    </row>
    <row r="81" spans="1:1" x14ac:dyDescent="0.25">
      <c r="A81" s="341"/>
    </row>
    <row r="82" spans="1:1" x14ac:dyDescent="0.25">
      <c r="A82" s="341"/>
    </row>
    <row r="83" spans="1:1" x14ac:dyDescent="0.25">
      <c r="A83" s="341"/>
    </row>
    <row r="84" spans="1:1" x14ac:dyDescent="0.25">
      <c r="A84" s="341"/>
    </row>
    <row r="85" spans="1:1" x14ac:dyDescent="0.25">
      <c r="A85" s="341"/>
    </row>
    <row r="86" spans="1:1" x14ac:dyDescent="0.25">
      <c r="A86" s="341"/>
    </row>
    <row r="87" spans="1:1" x14ac:dyDescent="0.25">
      <c r="A87" s="341"/>
    </row>
    <row r="88" spans="1:1" x14ac:dyDescent="0.25">
      <c r="A88" s="341"/>
    </row>
    <row r="89" spans="1:1" x14ac:dyDescent="0.25">
      <c r="A89" s="341"/>
    </row>
    <row r="90" spans="1:1" x14ac:dyDescent="0.25">
      <c r="A90" s="341"/>
    </row>
    <row r="91" spans="1:1" x14ac:dyDescent="0.25">
      <c r="A91" s="341"/>
    </row>
    <row r="92" spans="1:1" x14ac:dyDescent="0.25">
      <c r="A92" s="341"/>
    </row>
    <row r="93" spans="1:1" x14ac:dyDescent="0.25">
      <c r="A93" s="341"/>
    </row>
    <row r="94" spans="1:1" x14ac:dyDescent="0.25">
      <c r="A94" s="341"/>
    </row>
    <row r="95" spans="1:1" x14ac:dyDescent="0.25">
      <c r="A95" s="341"/>
    </row>
    <row r="96" spans="1:1" x14ac:dyDescent="0.25">
      <c r="A96" s="341"/>
    </row>
    <row r="97" spans="1:1" x14ac:dyDescent="0.25">
      <c r="A97" s="341"/>
    </row>
    <row r="98" spans="1:1" x14ac:dyDescent="0.25">
      <c r="A98" s="341"/>
    </row>
    <row r="99" spans="1:1" x14ac:dyDescent="0.25">
      <c r="A99" s="341"/>
    </row>
    <row r="100" spans="1:1" x14ac:dyDescent="0.25">
      <c r="A100" s="341"/>
    </row>
    <row r="101" spans="1:1" x14ac:dyDescent="0.25">
      <c r="A101" s="341"/>
    </row>
    <row r="102" spans="1:1" x14ac:dyDescent="0.25">
      <c r="A102" s="341"/>
    </row>
    <row r="103" spans="1:1" x14ac:dyDescent="0.25">
      <c r="A103" s="341"/>
    </row>
    <row r="104" spans="1:1" x14ac:dyDescent="0.25">
      <c r="A104" s="341"/>
    </row>
    <row r="105" spans="1:1" x14ac:dyDescent="0.25">
      <c r="A105" s="341"/>
    </row>
    <row r="106" spans="1:1" x14ac:dyDescent="0.25">
      <c r="A106" s="341"/>
    </row>
    <row r="107" spans="1:1" x14ac:dyDescent="0.25">
      <c r="A107" s="341"/>
    </row>
    <row r="108" spans="1:1" x14ac:dyDescent="0.25">
      <c r="A108" s="341"/>
    </row>
    <row r="109" spans="1:1" x14ac:dyDescent="0.25">
      <c r="A109" s="341"/>
    </row>
    <row r="110" spans="1:1" x14ac:dyDescent="0.25">
      <c r="A110" s="341"/>
    </row>
    <row r="111" spans="1:1" x14ac:dyDescent="0.25">
      <c r="A111" s="341"/>
    </row>
    <row r="112" spans="1:1" x14ac:dyDescent="0.25">
      <c r="A112" s="341"/>
    </row>
    <row r="113" spans="1:1" x14ac:dyDescent="0.25">
      <c r="A113" s="341"/>
    </row>
    <row r="114" spans="1:1" x14ac:dyDescent="0.25">
      <c r="A114" s="341"/>
    </row>
    <row r="115" spans="1:1" x14ac:dyDescent="0.25">
      <c r="A115" s="341"/>
    </row>
    <row r="116" spans="1:1" x14ac:dyDescent="0.25">
      <c r="A116" s="341"/>
    </row>
    <row r="117" spans="1:1" x14ac:dyDescent="0.25">
      <c r="A117" s="341"/>
    </row>
    <row r="118" spans="1:1" x14ac:dyDescent="0.25">
      <c r="A118" s="341"/>
    </row>
    <row r="119" spans="1:1" x14ac:dyDescent="0.25">
      <c r="A119" s="341"/>
    </row>
    <row r="120" spans="1:1" x14ac:dyDescent="0.25">
      <c r="A120" s="341"/>
    </row>
    <row r="121" spans="1:1" x14ac:dyDescent="0.25">
      <c r="A121" s="341"/>
    </row>
    <row r="122" spans="1:1" x14ac:dyDescent="0.25">
      <c r="A122" s="341"/>
    </row>
    <row r="123" spans="1:1" x14ac:dyDescent="0.25">
      <c r="A123" s="341"/>
    </row>
    <row r="124" spans="1:1" x14ac:dyDescent="0.25">
      <c r="A124" s="341"/>
    </row>
    <row r="125" spans="1:1" x14ac:dyDescent="0.25">
      <c r="A125" s="341"/>
    </row>
    <row r="126" spans="1:1" x14ac:dyDescent="0.25">
      <c r="A126" s="341"/>
    </row>
    <row r="127" spans="1:1" x14ac:dyDescent="0.25">
      <c r="A127" s="341"/>
    </row>
    <row r="128" spans="1:1" x14ac:dyDescent="0.25">
      <c r="A128" s="341"/>
    </row>
    <row r="129" spans="1:1" x14ac:dyDescent="0.25">
      <c r="A129" s="341"/>
    </row>
    <row r="130" spans="1:1" x14ac:dyDescent="0.25">
      <c r="A130" s="341"/>
    </row>
    <row r="131" spans="1:1" x14ac:dyDescent="0.25">
      <c r="A131" s="341"/>
    </row>
    <row r="132" spans="1:1" x14ac:dyDescent="0.25">
      <c r="A132" s="341"/>
    </row>
    <row r="133" spans="1:1" x14ac:dyDescent="0.25">
      <c r="A133" s="341"/>
    </row>
    <row r="134" spans="1:1" x14ac:dyDescent="0.25">
      <c r="A134" s="341"/>
    </row>
    <row r="135" spans="1:1" x14ac:dyDescent="0.25">
      <c r="A135" s="341"/>
    </row>
    <row r="136" spans="1:1" x14ac:dyDescent="0.25">
      <c r="A136" s="341"/>
    </row>
    <row r="137" spans="1:1" x14ac:dyDescent="0.25">
      <c r="A137" s="341"/>
    </row>
    <row r="138" spans="1:1" x14ac:dyDescent="0.25">
      <c r="A138" s="341"/>
    </row>
    <row r="139" spans="1:1" x14ac:dyDescent="0.25">
      <c r="A139" s="341"/>
    </row>
    <row r="140" spans="1:1" x14ac:dyDescent="0.25">
      <c r="A140" s="341"/>
    </row>
    <row r="141" spans="1:1" x14ac:dyDescent="0.25">
      <c r="A141" s="341"/>
    </row>
  </sheetData>
  <mergeCells count="8">
    <mergeCell ref="A1:D1"/>
    <mergeCell ref="B47:D47"/>
    <mergeCell ref="B3:D3"/>
    <mergeCell ref="B16:D16"/>
    <mergeCell ref="B21:D21"/>
    <mergeCell ref="B30:D30"/>
    <mergeCell ref="B37:D37"/>
    <mergeCell ref="B42:D4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I113"/>
  <sheetViews>
    <sheetView zoomScale="55" zoomScaleNormal="55" workbookViewId="0">
      <pane xSplit="6" ySplit="7" topLeftCell="G8" activePane="bottomRight" state="frozen"/>
      <selection pane="topRight" activeCell="F1" sqref="F1"/>
      <selection pane="bottomLeft" activeCell="A7" sqref="A7"/>
      <selection pane="bottomRight" activeCell="I84" sqref="I84"/>
    </sheetView>
  </sheetViews>
  <sheetFormatPr defaultRowHeight="15" x14ac:dyDescent="0.25"/>
  <cols>
    <col min="1" max="1" width="8.5703125" customWidth="1"/>
    <col min="2" max="2" width="4.42578125" customWidth="1"/>
    <col min="3" max="4" width="3.140625" bestFit="1" customWidth="1"/>
    <col min="5" max="5" width="3.140625" customWidth="1"/>
    <col min="6" max="6" width="8.85546875" customWidth="1"/>
    <col min="7" max="9" width="3.5703125" customWidth="1"/>
    <col min="10" max="11" width="3.140625" bestFit="1" customWidth="1"/>
    <col min="12" max="12" width="3.7109375" bestFit="1" customWidth="1"/>
    <col min="13" max="16" width="3.7109375" customWidth="1"/>
    <col min="17" max="17" width="3.7109375" bestFit="1" customWidth="1"/>
    <col min="18" max="21" width="3.7109375" customWidth="1"/>
    <col min="22" max="22" width="3.7109375" bestFit="1" customWidth="1"/>
    <col min="23" max="26" width="3.7109375" customWidth="1"/>
    <col min="27" max="27" width="3.7109375" bestFit="1" customWidth="1"/>
    <col min="28" max="31" width="3.7109375" customWidth="1"/>
    <col min="32" max="32" width="3.7109375" bestFit="1" customWidth="1"/>
    <col min="33" max="36" width="3.7109375" customWidth="1"/>
    <col min="37" max="37" width="3.7109375" bestFit="1" customWidth="1"/>
    <col min="38" max="41" width="3.7109375" customWidth="1"/>
    <col min="42" max="42" width="3.7109375" bestFit="1" customWidth="1"/>
    <col min="43" max="46" width="3.7109375" customWidth="1"/>
    <col min="47" max="47" width="3.7109375" bestFit="1" customWidth="1"/>
    <col min="48" max="51" width="3.7109375" customWidth="1"/>
    <col min="52" max="52" width="3.7109375" bestFit="1" customWidth="1"/>
    <col min="53" max="56" width="3.7109375" customWidth="1"/>
    <col min="57" max="57" width="3.7109375" bestFit="1" customWidth="1"/>
    <col min="58" max="61" width="3.7109375" customWidth="1"/>
    <col min="62" max="62" width="3.7109375" bestFit="1" customWidth="1"/>
    <col min="63" max="66" width="3.7109375" customWidth="1"/>
    <col min="67" max="67" width="3.7109375" bestFit="1" customWidth="1"/>
    <col min="68" max="71" width="3.7109375" customWidth="1"/>
    <col min="72" max="72" width="3.7109375" bestFit="1" customWidth="1"/>
    <col min="73" max="76" width="3.7109375" customWidth="1"/>
    <col min="77" max="77" width="3.7109375" bestFit="1" customWidth="1"/>
    <col min="78" max="81" width="3.7109375" customWidth="1"/>
    <col min="82" max="82" width="3.7109375" bestFit="1" customWidth="1"/>
    <col min="83" max="86" width="3.7109375" customWidth="1"/>
    <col min="87" max="87" width="3.7109375" bestFit="1" customWidth="1"/>
    <col min="88" max="91" width="3.7109375" customWidth="1"/>
    <col min="92" max="92" width="3.7109375" bestFit="1" customWidth="1"/>
    <col min="93" max="96" width="3.7109375" customWidth="1"/>
    <col min="97" max="97" width="3.7109375" bestFit="1" customWidth="1"/>
    <col min="98" max="101" width="3.7109375" customWidth="1"/>
    <col min="102" max="102" width="3.7109375" bestFit="1" customWidth="1"/>
    <col min="103" max="106" width="3.7109375" customWidth="1"/>
    <col min="107" max="111" width="3.7109375" bestFit="1" customWidth="1"/>
  </cols>
  <sheetData>
    <row r="1" spans="1:113" ht="15.75" thickBot="1" x14ac:dyDescent="0.3">
      <c r="A1" s="801"/>
      <c r="B1" s="802"/>
      <c r="C1" s="802"/>
      <c r="D1" s="802"/>
      <c r="E1" s="802"/>
      <c r="F1" s="802"/>
      <c r="G1" s="824" t="s">
        <v>37</v>
      </c>
      <c r="H1" s="825"/>
      <c r="I1" s="825"/>
      <c r="J1" s="825"/>
      <c r="K1" s="825"/>
      <c r="L1" s="826"/>
      <c r="M1" s="826"/>
      <c r="N1" s="826"/>
      <c r="O1" s="826"/>
      <c r="P1" s="826"/>
      <c r="Q1" s="826"/>
      <c r="R1" s="826"/>
      <c r="S1" s="826"/>
      <c r="T1" s="826"/>
      <c r="U1" s="826"/>
      <c r="V1" s="826"/>
      <c r="W1" s="826"/>
      <c r="X1" s="826"/>
      <c r="Y1" s="826"/>
      <c r="Z1" s="826"/>
      <c r="AA1" s="826"/>
      <c r="AB1" s="826"/>
      <c r="AC1" s="826"/>
      <c r="AD1" s="826"/>
      <c r="AE1" s="826"/>
      <c r="AF1" s="826"/>
      <c r="AG1" s="826"/>
      <c r="AH1" s="826"/>
      <c r="AI1" s="826"/>
      <c r="AJ1" s="826"/>
      <c r="AK1" s="826"/>
      <c r="AL1" s="826"/>
      <c r="AM1" s="826"/>
      <c r="AN1" s="826"/>
      <c r="AO1" s="826"/>
      <c r="AP1" s="826"/>
      <c r="AQ1" s="826"/>
      <c r="AR1" s="826"/>
      <c r="AS1" s="826"/>
      <c r="AT1" s="826"/>
      <c r="AU1" s="826"/>
      <c r="AV1" s="826"/>
      <c r="AW1" s="826"/>
      <c r="AX1" s="826"/>
      <c r="AY1" s="826"/>
      <c r="AZ1" s="826"/>
      <c r="BA1" s="826"/>
      <c r="BB1" s="826"/>
      <c r="BC1" s="826"/>
      <c r="BD1" s="826"/>
      <c r="BE1" s="826"/>
      <c r="BF1" s="826"/>
      <c r="BG1" s="826"/>
      <c r="BH1" s="826"/>
      <c r="BI1" s="826"/>
      <c r="BJ1" s="826"/>
      <c r="BK1" s="826"/>
      <c r="BL1" s="826"/>
      <c r="BM1" s="826"/>
      <c r="BN1" s="826"/>
      <c r="BO1" s="826"/>
      <c r="BP1" s="826"/>
      <c r="BQ1" s="826"/>
      <c r="BR1" s="826"/>
      <c r="BS1" s="826"/>
      <c r="BT1" s="826"/>
      <c r="BU1" s="826"/>
      <c r="BV1" s="826"/>
      <c r="BW1" s="826"/>
      <c r="BX1" s="826"/>
      <c r="BY1" s="826"/>
      <c r="BZ1" s="826"/>
      <c r="CA1" s="826"/>
      <c r="CB1" s="826"/>
      <c r="CC1" s="826"/>
      <c r="CD1" s="826"/>
      <c r="CE1" s="826"/>
      <c r="CF1" s="826"/>
      <c r="CG1" s="826"/>
      <c r="CH1" s="826"/>
      <c r="CI1" s="826"/>
      <c r="CJ1" s="826"/>
      <c r="CK1" s="826"/>
      <c r="CL1" s="826"/>
      <c r="CM1" s="826"/>
      <c r="CN1" s="826"/>
      <c r="CO1" s="826"/>
      <c r="CP1" s="826"/>
      <c r="CQ1" s="826"/>
      <c r="CR1" s="826"/>
      <c r="CS1" s="826"/>
      <c r="CT1" s="826"/>
      <c r="CU1" s="826"/>
      <c r="CV1" s="826"/>
      <c r="CW1" s="826"/>
      <c r="CX1" s="826"/>
      <c r="CY1" s="826"/>
      <c r="CZ1" s="826"/>
      <c r="DA1" s="826"/>
      <c r="DB1" s="826"/>
      <c r="DC1" s="826"/>
      <c r="DD1" s="826"/>
      <c r="DE1" s="826"/>
      <c r="DF1" s="826"/>
      <c r="DG1" s="827"/>
      <c r="DH1" s="839" t="s">
        <v>34</v>
      </c>
      <c r="DI1" s="839" t="s">
        <v>35</v>
      </c>
    </row>
    <row r="2" spans="1:113" s="1" customFormat="1" ht="15" customHeight="1" x14ac:dyDescent="0.25">
      <c r="A2" s="9"/>
      <c r="B2" s="833"/>
      <c r="C2" s="834"/>
      <c r="D2" s="834"/>
      <c r="E2" s="834"/>
      <c r="F2" s="834"/>
      <c r="G2" s="828" t="s">
        <v>21</v>
      </c>
      <c r="H2" s="829"/>
      <c r="I2" s="829"/>
      <c r="J2" s="829"/>
      <c r="K2" s="830"/>
      <c r="L2" s="828" t="s">
        <v>20</v>
      </c>
      <c r="M2" s="829"/>
      <c r="N2" s="829"/>
      <c r="O2" s="829"/>
      <c r="P2" s="830"/>
      <c r="Q2" s="828" t="s">
        <v>10</v>
      </c>
      <c r="R2" s="829"/>
      <c r="S2" s="829"/>
      <c r="T2" s="829"/>
      <c r="U2" s="830"/>
      <c r="V2" s="828" t="s">
        <v>11</v>
      </c>
      <c r="W2" s="829"/>
      <c r="X2" s="829"/>
      <c r="Y2" s="829"/>
      <c r="Z2" s="830"/>
      <c r="AA2" s="828" t="s">
        <v>8</v>
      </c>
      <c r="AB2" s="829"/>
      <c r="AC2" s="829"/>
      <c r="AD2" s="829"/>
      <c r="AE2" s="830"/>
      <c r="AF2" s="828" t="s">
        <v>12</v>
      </c>
      <c r="AG2" s="829"/>
      <c r="AH2" s="829"/>
      <c r="AI2" s="829"/>
      <c r="AJ2" s="830"/>
      <c r="AK2" s="828" t="s">
        <v>6</v>
      </c>
      <c r="AL2" s="829"/>
      <c r="AM2" s="829"/>
      <c r="AN2" s="829"/>
      <c r="AO2" s="830"/>
      <c r="AP2" s="828" t="s">
        <v>5</v>
      </c>
      <c r="AQ2" s="829"/>
      <c r="AR2" s="829"/>
      <c r="AS2" s="829"/>
      <c r="AT2" s="830"/>
      <c r="AU2" s="828" t="s">
        <v>16</v>
      </c>
      <c r="AV2" s="829"/>
      <c r="AW2" s="829"/>
      <c r="AX2" s="829"/>
      <c r="AY2" s="830"/>
      <c r="AZ2" s="828" t="s">
        <v>15</v>
      </c>
      <c r="BA2" s="829"/>
      <c r="BB2" s="829"/>
      <c r="BC2" s="829"/>
      <c r="BD2" s="830"/>
      <c r="BE2" s="828" t="s">
        <v>22</v>
      </c>
      <c r="BF2" s="829"/>
      <c r="BG2" s="829"/>
      <c r="BH2" s="829"/>
      <c r="BI2" s="830"/>
      <c r="BJ2" s="828" t="s">
        <v>17</v>
      </c>
      <c r="BK2" s="829"/>
      <c r="BL2" s="829"/>
      <c r="BM2" s="829"/>
      <c r="BN2" s="830"/>
      <c r="BO2" s="828" t="s">
        <v>24</v>
      </c>
      <c r="BP2" s="829"/>
      <c r="BQ2" s="829"/>
      <c r="BR2" s="829"/>
      <c r="BS2" s="830"/>
      <c r="BT2" s="828" t="s">
        <v>7</v>
      </c>
      <c r="BU2" s="829"/>
      <c r="BV2" s="829"/>
      <c r="BW2" s="829"/>
      <c r="BX2" s="830"/>
      <c r="BY2" s="828" t="s">
        <v>23</v>
      </c>
      <c r="BZ2" s="829"/>
      <c r="CA2" s="829"/>
      <c r="CB2" s="829"/>
      <c r="CC2" s="830"/>
      <c r="CD2" s="828" t="s">
        <v>14</v>
      </c>
      <c r="CE2" s="829"/>
      <c r="CF2" s="829"/>
      <c r="CG2" s="829"/>
      <c r="CH2" s="830"/>
      <c r="CI2" s="828" t="s">
        <v>18</v>
      </c>
      <c r="CJ2" s="829"/>
      <c r="CK2" s="829"/>
      <c r="CL2" s="829"/>
      <c r="CM2" s="830"/>
      <c r="CN2" s="828" t="s">
        <v>4</v>
      </c>
      <c r="CO2" s="829"/>
      <c r="CP2" s="829"/>
      <c r="CQ2" s="829"/>
      <c r="CR2" s="830"/>
      <c r="CS2" s="828" t="s">
        <v>9</v>
      </c>
      <c r="CT2" s="829"/>
      <c r="CU2" s="829"/>
      <c r="CV2" s="829"/>
      <c r="CW2" s="830"/>
      <c r="CX2" s="828" t="s">
        <v>13</v>
      </c>
      <c r="CY2" s="829"/>
      <c r="CZ2" s="829"/>
      <c r="DA2" s="829"/>
      <c r="DB2" s="830"/>
      <c r="DC2" s="828" t="s">
        <v>19</v>
      </c>
      <c r="DD2" s="829"/>
      <c r="DE2" s="829"/>
      <c r="DF2" s="829"/>
      <c r="DG2" s="830"/>
      <c r="DH2" s="840"/>
      <c r="DI2" s="840"/>
    </row>
    <row r="3" spans="1:113" s="1" customFormat="1" ht="21.75" customHeight="1" x14ac:dyDescent="0.25">
      <c r="A3" s="811" t="s">
        <v>38</v>
      </c>
      <c r="B3" s="10" t="s">
        <v>25</v>
      </c>
      <c r="C3" s="833"/>
      <c r="D3" s="834"/>
      <c r="E3" s="834"/>
      <c r="F3" s="834"/>
      <c r="G3" s="803" t="s">
        <v>1</v>
      </c>
      <c r="H3" s="804"/>
      <c r="I3" s="804"/>
      <c r="J3" s="804" t="s">
        <v>3</v>
      </c>
      <c r="K3" s="805"/>
      <c r="L3" s="803" t="s">
        <v>1</v>
      </c>
      <c r="M3" s="804"/>
      <c r="N3" s="804"/>
      <c r="O3" s="804" t="s">
        <v>3</v>
      </c>
      <c r="P3" s="805"/>
      <c r="Q3" s="803" t="s">
        <v>1</v>
      </c>
      <c r="R3" s="804"/>
      <c r="S3" s="804"/>
      <c r="T3" s="804" t="s">
        <v>3</v>
      </c>
      <c r="U3" s="805"/>
      <c r="V3" s="803" t="s">
        <v>1</v>
      </c>
      <c r="W3" s="804"/>
      <c r="X3" s="804"/>
      <c r="Y3" s="804" t="s">
        <v>3</v>
      </c>
      <c r="Z3" s="805"/>
      <c r="AA3" s="803" t="s">
        <v>1</v>
      </c>
      <c r="AB3" s="804"/>
      <c r="AC3" s="804"/>
      <c r="AD3" s="804" t="s">
        <v>3</v>
      </c>
      <c r="AE3" s="805"/>
      <c r="AF3" s="803" t="s">
        <v>1</v>
      </c>
      <c r="AG3" s="804"/>
      <c r="AH3" s="804"/>
      <c r="AI3" s="804" t="s">
        <v>3</v>
      </c>
      <c r="AJ3" s="805"/>
      <c r="AK3" s="803" t="s">
        <v>1</v>
      </c>
      <c r="AL3" s="804"/>
      <c r="AM3" s="804"/>
      <c r="AN3" s="804" t="s">
        <v>3</v>
      </c>
      <c r="AO3" s="805"/>
      <c r="AP3" s="803" t="s">
        <v>1</v>
      </c>
      <c r="AQ3" s="804"/>
      <c r="AR3" s="804"/>
      <c r="AS3" s="804" t="s">
        <v>3</v>
      </c>
      <c r="AT3" s="805"/>
      <c r="AU3" s="803" t="s">
        <v>1</v>
      </c>
      <c r="AV3" s="804"/>
      <c r="AW3" s="804"/>
      <c r="AX3" s="804" t="s">
        <v>3</v>
      </c>
      <c r="AY3" s="805"/>
      <c r="AZ3" s="803" t="s">
        <v>1</v>
      </c>
      <c r="BA3" s="804"/>
      <c r="BB3" s="804"/>
      <c r="BC3" s="804" t="s">
        <v>3</v>
      </c>
      <c r="BD3" s="805"/>
      <c r="BE3" s="803" t="s">
        <v>1</v>
      </c>
      <c r="BF3" s="804"/>
      <c r="BG3" s="804"/>
      <c r="BH3" s="804" t="s">
        <v>3</v>
      </c>
      <c r="BI3" s="805"/>
      <c r="BJ3" s="803" t="s">
        <v>1</v>
      </c>
      <c r="BK3" s="804"/>
      <c r="BL3" s="804"/>
      <c r="BM3" s="804" t="s">
        <v>3</v>
      </c>
      <c r="BN3" s="805"/>
      <c r="BO3" s="803" t="s">
        <v>1</v>
      </c>
      <c r="BP3" s="804"/>
      <c r="BQ3" s="804"/>
      <c r="BR3" s="804" t="s">
        <v>3</v>
      </c>
      <c r="BS3" s="805"/>
      <c r="BT3" s="803" t="s">
        <v>1</v>
      </c>
      <c r="BU3" s="804"/>
      <c r="BV3" s="804"/>
      <c r="BW3" s="804" t="s">
        <v>3</v>
      </c>
      <c r="BX3" s="805"/>
      <c r="BY3" s="803" t="s">
        <v>1</v>
      </c>
      <c r="BZ3" s="804"/>
      <c r="CA3" s="804"/>
      <c r="CB3" s="804" t="s">
        <v>3</v>
      </c>
      <c r="CC3" s="805"/>
      <c r="CD3" s="803" t="s">
        <v>1</v>
      </c>
      <c r="CE3" s="804"/>
      <c r="CF3" s="804"/>
      <c r="CG3" s="804" t="s">
        <v>3</v>
      </c>
      <c r="CH3" s="805"/>
      <c r="CI3" s="803" t="s">
        <v>1</v>
      </c>
      <c r="CJ3" s="804"/>
      <c r="CK3" s="804"/>
      <c r="CL3" s="804" t="s">
        <v>3</v>
      </c>
      <c r="CM3" s="805"/>
      <c r="CN3" s="803" t="s">
        <v>1</v>
      </c>
      <c r="CO3" s="804"/>
      <c r="CP3" s="804"/>
      <c r="CQ3" s="804" t="s">
        <v>3</v>
      </c>
      <c r="CR3" s="805"/>
      <c r="CS3" s="803" t="s">
        <v>1</v>
      </c>
      <c r="CT3" s="804"/>
      <c r="CU3" s="804"/>
      <c r="CV3" s="804" t="s">
        <v>3</v>
      </c>
      <c r="CW3" s="805"/>
      <c r="CX3" s="803" t="s">
        <v>1</v>
      </c>
      <c r="CY3" s="804"/>
      <c r="CZ3" s="804"/>
      <c r="DA3" s="804" t="s">
        <v>3</v>
      </c>
      <c r="DB3" s="805"/>
      <c r="DC3" s="803" t="s">
        <v>1</v>
      </c>
      <c r="DD3" s="804"/>
      <c r="DE3" s="804"/>
      <c r="DF3" s="804" t="s">
        <v>3</v>
      </c>
      <c r="DG3" s="805"/>
      <c r="DH3" s="840"/>
      <c r="DI3" s="840"/>
    </row>
    <row r="4" spans="1:113" s="1" customFormat="1" ht="15" customHeight="1" x14ac:dyDescent="0.25">
      <c r="A4" s="812"/>
      <c r="B4" s="831"/>
      <c r="C4" s="841" t="s">
        <v>30</v>
      </c>
      <c r="D4" s="842"/>
      <c r="E4" s="843"/>
      <c r="F4" s="11" t="s">
        <v>31</v>
      </c>
      <c r="G4" s="820">
        <v>13</v>
      </c>
      <c r="H4" s="813"/>
      <c r="I4" s="813"/>
      <c r="J4" s="813">
        <v>21</v>
      </c>
      <c r="K4" s="814"/>
      <c r="L4" s="820"/>
      <c r="M4" s="813"/>
      <c r="N4" s="813"/>
      <c r="O4" s="813"/>
      <c r="P4" s="814"/>
      <c r="Q4" s="820"/>
      <c r="R4" s="813"/>
      <c r="S4" s="813"/>
      <c r="T4" s="813"/>
      <c r="U4" s="814"/>
      <c r="V4" s="820"/>
      <c r="W4" s="813"/>
      <c r="X4" s="813"/>
      <c r="Y4" s="813"/>
      <c r="Z4" s="814"/>
      <c r="AA4" s="820"/>
      <c r="AB4" s="813"/>
      <c r="AC4" s="813"/>
      <c r="AD4" s="813"/>
      <c r="AE4" s="814"/>
      <c r="AF4" s="820"/>
      <c r="AG4" s="813"/>
      <c r="AH4" s="813"/>
      <c r="AI4" s="813"/>
      <c r="AJ4" s="814"/>
      <c r="AK4" s="820"/>
      <c r="AL4" s="813"/>
      <c r="AM4" s="813"/>
      <c r="AN4" s="813"/>
      <c r="AO4" s="814"/>
      <c r="AP4" s="820"/>
      <c r="AQ4" s="813"/>
      <c r="AR4" s="813"/>
      <c r="AS4" s="813"/>
      <c r="AT4" s="814"/>
      <c r="AU4" s="820"/>
      <c r="AV4" s="813"/>
      <c r="AW4" s="813"/>
      <c r="AX4" s="813"/>
      <c r="AY4" s="814"/>
      <c r="AZ4" s="820"/>
      <c r="BA4" s="813"/>
      <c r="BB4" s="813"/>
      <c r="BC4" s="813"/>
      <c r="BD4" s="814"/>
      <c r="BE4" s="820"/>
      <c r="BF4" s="813"/>
      <c r="BG4" s="813"/>
      <c r="BH4" s="813"/>
      <c r="BI4" s="814"/>
      <c r="BJ4" s="820"/>
      <c r="BK4" s="813"/>
      <c r="BL4" s="813"/>
      <c r="BM4" s="813"/>
      <c r="BN4" s="814"/>
      <c r="BO4" s="820"/>
      <c r="BP4" s="813"/>
      <c r="BQ4" s="813"/>
      <c r="BR4" s="813"/>
      <c r="BS4" s="814"/>
      <c r="BT4" s="820"/>
      <c r="BU4" s="813"/>
      <c r="BV4" s="813"/>
      <c r="BW4" s="813"/>
      <c r="BX4" s="814"/>
      <c r="BY4" s="820"/>
      <c r="BZ4" s="813"/>
      <c r="CA4" s="813"/>
      <c r="CB4" s="813"/>
      <c r="CC4" s="814"/>
      <c r="CD4" s="820"/>
      <c r="CE4" s="813"/>
      <c r="CF4" s="813"/>
      <c r="CG4" s="813"/>
      <c r="CH4" s="814"/>
      <c r="CI4" s="820"/>
      <c r="CJ4" s="813"/>
      <c r="CK4" s="813"/>
      <c r="CL4" s="813"/>
      <c r="CM4" s="814"/>
      <c r="CN4" s="820"/>
      <c r="CO4" s="813"/>
      <c r="CP4" s="813"/>
      <c r="CQ4" s="813"/>
      <c r="CR4" s="814"/>
      <c r="CS4" s="820"/>
      <c r="CT4" s="813"/>
      <c r="CU4" s="813"/>
      <c r="CV4" s="813"/>
      <c r="CW4" s="814"/>
      <c r="CX4" s="820"/>
      <c r="CY4" s="813"/>
      <c r="CZ4" s="813"/>
      <c r="DA4" s="813"/>
      <c r="DB4" s="814"/>
      <c r="DC4" s="820"/>
      <c r="DD4" s="813"/>
      <c r="DE4" s="813"/>
      <c r="DF4" s="813"/>
      <c r="DG4" s="814"/>
      <c r="DH4" s="840"/>
      <c r="DI4" s="840"/>
    </row>
    <row r="5" spans="1:113" s="1" customFormat="1" x14ac:dyDescent="0.25">
      <c r="A5" s="812"/>
      <c r="B5" s="832"/>
      <c r="C5" s="844"/>
      <c r="D5" s="845"/>
      <c r="E5" s="846"/>
      <c r="F5" s="11" t="s">
        <v>32</v>
      </c>
      <c r="G5" s="820">
        <v>5</v>
      </c>
      <c r="H5" s="813"/>
      <c r="I5" s="813"/>
      <c r="J5" s="813"/>
      <c r="K5" s="814"/>
      <c r="L5" s="820"/>
      <c r="M5" s="813"/>
      <c r="N5" s="813"/>
      <c r="O5" s="813"/>
      <c r="P5" s="814"/>
      <c r="Q5" s="820"/>
      <c r="R5" s="813"/>
      <c r="S5" s="813"/>
      <c r="T5" s="813"/>
      <c r="U5" s="814"/>
      <c r="V5" s="820"/>
      <c r="W5" s="813"/>
      <c r="X5" s="813"/>
      <c r="Y5" s="813"/>
      <c r="Z5" s="814"/>
      <c r="AA5" s="820"/>
      <c r="AB5" s="813"/>
      <c r="AC5" s="813"/>
      <c r="AD5" s="813"/>
      <c r="AE5" s="814"/>
      <c r="AF5" s="820"/>
      <c r="AG5" s="813"/>
      <c r="AH5" s="813"/>
      <c r="AI5" s="813"/>
      <c r="AJ5" s="814"/>
      <c r="AK5" s="820"/>
      <c r="AL5" s="813"/>
      <c r="AM5" s="813"/>
      <c r="AN5" s="813"/>
      <c r="AO5" s="814"/>
      <c r="AP5" s="820"/>
      <c r="AQ5" s="813"/>
      <c r="AR5" s="813"/>
      <c r="AS5" s="813"/>
      <c r="AT5" s="814"/>
      <c r="AU5" s="820"/>
      <c r="AV5" s="813"/>
      <c r="AW5" s="813"/>
      <c r="AX5" s="813"/>
      <c r="AY5" s="814"/>
      <c r="AZ5" s="820"/>
      <c r="BA5" s="813"/>
      <c r="BB5" s="813"/>
      <c r="BC5" s="813"/>
      <c r="BD5" s="814"/>
      <c r="BE5" s="820"/>
      <c r="BF5" s="813"/>
      <c r="BG5" s="813"/>
      <c r="BH5" s="813"/>
      <c r="BI5" s="814"/>
      <c r="BJ5" s="820"/>
      <c r="BK5" s="813"/>
      <c r="BL5" s="813"/>
      <c r="BM5" s="813"/>
      <c r="BN5" s="814"/>
      <c r="BO5" s="820"/>
      <c r="BP5" s="813"/>
      <c r="BQ5" s="813"/>
      <c r="BR5" s="813"/>
      <c r="BS5" s="814"/>
      <c r="BT5" s="820"/>
      <c r="BU5" s="813"/>
      <c r="BV5" s="813"/>
      <c r="BW5" s="813"/>
      <c r="BX5" s="814"/>
      <c r="BY5" s="820"/>
      <c r="BZ5" s="813"/>
      <c r="CA5" s="813"/>
      <c r="CB5" s="813"/>
      <c r="CC5" s="814"/>
      <c r="CD5" s="820"/>
      <c r="CE5" s="813"/>
      <c r="CF5" s="813"/>
      <c r="CG5" s="813"/>
      <c r="CH5" s="814"/>
      <c r="CI5" s="820"/>
      <c r="CJ5" s="813"/>
      <c r="CK5" s="813"/>
      <c r="CL5" s="813"/>
      <c r="CM5" s="814"/>
      <c r="CN5" s="820"/>
      <c r="CO5" s="813"/>
      <c r="CP5" s="813"/>
      <c r="CQ5" s="813"/>
      <c r="CR5" s="814"/>
      <c r="CS5" s="820"/>
      <c r="CT5" s="813"/>
      <c r="CU5" s="813"/>
      <c r="CV5" s="813"/>
      <c r="CW5" s="814"/>
      <c r="CX5" s="820"/>
      <c r="CY5" s="813"/>
      <c r="CZ5" s="813"/>
      <c r="DA5" s="813"/>
      <c r="DB5" s="814"/>
      <c r="DC5" s="820"/>
      <c r="DD5" s="813"/>
      <c r="DE5" s="813"/>
      <c r="DF5" s="813"/>
      <c r="DG5" s="814"/>
      <c r="DH5" s="840"/>
      <c r="DI5" s="840"/>
    </row>
    <row r="6" spans="1:113" s="1" customFormat="1" x14ac:dyDescent="0.25">
      <c r="A6" s="812"/>
      <c r="B6" s="832"/>
      <c r="C6" s="847"/>
      <c r="D6" s="848"/>
      <c r="E6" s="849"/>
      <c r="F6" s="13" t="s">
        <v>36</v>
      </c>
      <c r="G6" s="53"/>
      <c r="H6" s="52"/>
      <c r="I6" s="52"/>
      <c r="J6" s="52"/>
      <c r="K6" s="54"/>
      <c r="L6" s="53"/>
      <c r="M6" s="52"/>
      <c r="N6" s="52"/>
      <c r="O6" s="52"/>
      <c r="P6" s="54"/>
      <c r="Q6" s="53"/>
      <c r="R6" s="52"/>
      <c r="S6" s="52"/>
      <c r="T6" s="52"/>
      <c r="U6" s="54"/>
      <c r="V6" s="53"/>
      <c r="W6" s="52"/>
      <c r="X6" s="52"/>
      <c r="Y6" s="52"/>
      <c r="Z6" s="54"/>
      <c r="AA6" s="53"/>
      <c r="AB6" s="52"/>
      <c r="AC6" s="52"/>
      <c r="AD6" s="52"/>
      <c r="AE6" s="54"/>
      <c r="AF6" s="53"/>
      <c r="AG6" s="52"/>
      <c r="AH6" s="52"/>
      <c r="AI6" s="52"/>
      <c r="AJ6" s="54"/>
      <c r="AK6" s="53"/>
      <c r="AL6" s="52"/>
      <c r="AM6" s="52"/>
      <c r="AN6" s="52"/>
      <c r="AO6" s="54"/>
      <c r="AP6" s="53"/>
      <c r="AQ6" s="52"/>
      <c r="AR6" s="52"/>
      <c r="AS6" s="52"/>
      <c r="AT6" s="54"/>
      <c r="AU6" s="53"/>
      <c r="AV6" s="52"/>
      <c r="AW6" s="52"/>
      <c r="AX6" s="52"/>
      <c r="AY6" s="54"/>
      <c r="AZ6" s="53"/>
      <c r="BA6" s="52"/>
      <c r="BB6" s="52"/>
      <c r="BC6" s="52"/>
      <c r="BD6" s="54"/>
      <c r="BE6" s="53"/>
      <c r="BF6" s="52"/>
      <c r="BG6" s="52"/>
      <c r="BH6" s="52"/>
      <c r="BI6" s="54"/>
      <c r="BJ6" s="53"/>
      <c r="BK6" s="52"/>
      <c r="BL6" s="52"/>
      <c r="BM6" s="52"/>
      <c r="BN6" s="54"/>
      <c r="BO6" s="53"/>
      <c r="BP6" s="52"/>
      <c r="BQ6" s="52"/>
      <c r="BR6" s="52"/>
      <c r="BS6" s="54"/>
      <c r="BT6" s="53"/>
      <c r="BU6" s="52"/>
      <c r="BV6" s="52"/>
      <c r="BW6" s="52"/>
      <c r="BX6" s="54"/>
      <c r="BY6" s="53"/>
      <c r="BZ6" s="52"/>
      <c r="CA6" s="52"/>
      <c r="CB6" s="52"/>
      <c r="CC6" s="54"/>
      <c r="CD6" s="53"/>
      <c r="CE6" s="52"/>
      <c r="CF6" s="52"/>
      <c r="CG6" s="52"/>
      <c r="CH6" s="54"/>
      <c r="CI6" s="53"/>
      <c r="CJ6" s="52"/>
      <c r="CK6" s="52"/>
      <c r="CL6" s="52"/>
      <c r="CM6" s="54"/>
      <c r="CN6" s="53"/>
      <c r="CO6" s="52"/>
      <c r="CP6" s="52"/>
      <c r="CQ6" s="52"/>
      <c r="CR6" s="54"/>
      <c r="CS6" s="53"/>
      <c r="CT6" s="52"/>
      <c r="CU6" s="52"/>
      <c r="CV6" s="52"/>
      <c r="CW6" s="54"/>
      <c r="CX6" s="53"/>
      <c r="CY6" s="52"/>
      <c r="CZ6" s="52"/>
      <c r="DA6" s="52"/>
      <c r="DB6" s="54"/>
      <c r="DC6" s="53"/>
      <c r="DD6" s="52"/>
      <c r="DE6" s="52"/>
      <c r="DF6" s="52"/>
      <c r="DG6" s="54"/>
      <c r="DH6" s="840"/>
      <c r="DI6" s="840"/>
    </row>
    <row r="7" spans="1:113" s="1" customFormat="1" ht="47.25" customHeight="1" thickBot="1" x14ac:dyDescent="0.3">
      <c r="A7" s="812"/>
      <c r="B7" s="832"/>
      <c r="C7" s="12" t="s">
        <v>31</v>
      </c>
      <c r="D7" s="12" t="s">
        <v>32</v>
      </c>
      <c r="E7" s="50" t="s">
        <v>36</v>
      </c>
      <c r="F7" s="13" t="s">
        <v>26</v>
      </c>
      <c r="G7" s="14" t="s">
        <v>27</v>
      </c>
      <c r="H7" s="15" t="s">
        <v>2</v>
      </c>
      <c r="I7" s="15" t="s">
        <v>28</v>
      </c>
      <c r="J7" s="15" t="s">
        <v>2</v>
      </c>
      <c r="K7" s="16" t="s">
        <v>29</v>
      </c>
      <c r="L7" s="14" t="s">
        <v>27</v>
      </c>
      <c r="M7" s="15" t="s">
        <v>2</v>
      </c>
      <c r="N7" s="15" t="s">
        <v>28</v>
      </c>
      <c r="O7" s="15" t="s">
        <v>2</v>
      </c>
      <c r="P7" s="16" t="s">
        <v>29</v>
      </c>
      <c r="Q7" s="14" t="s">
        <v>27</v>
      </c>
      <c r="R7" s="15" t="s">
        <v>2</v>
      </c>
      <c r="S7" s="15" t="s">
        <v>28</v>
      </c>
      <c r="T7" s="15" t="s">
        <v>2</v>
      </c>
      <c r="U7" s="16" t="s">
        <v>29</v>
      </c>
      <c r="V7" s="14" t="s">
        <v>27</v>
      </c>
      <c r="W7" s="15" t="s">
        <v>2</v>
      </c>
      <c r="X7" s="15" t="s">
        <v>28</v>
      </c>
      <c r="Y7" s="15" t="s">
        <v>2</v>
      </c>
      <c r="Z7" s="16" t="s">
        <v>29</v>
      </c>
      <c r="AA7" s="14" t="s">
        <v>27</v>
      </c>
      <c r="AB7" s="15" t="s">
        <v>2</v>
      </c>
      <c r="AC7" s="15" t="s">
        <v>28</v>
      </c>
      <c r="AD7" s="15" t="s">
        <v>2</v>
      </c>
      <c r="AE7" s="16" t="s">
        <v>29</v>
      </c>
      <c r="AF7" s="14" t="s">
        <v>27</v>
      </c>
      <c r="AG7" s="15" t="s">
        <v>2</v>
      </c>
      <c r="AH7" s="15" t="s">
        <v>28</v>
      </c>
      <c r="AI7" s="15" t="s">
        <v>2</v>
      </c>
      <c r="AJ7" s="16" t="s">
        <v>29</v>
      </c>
      <c r="AK7" s="14" t="s">
        <v>27</v>
      </c>
      <c r="AL7" s="15" t="s">
        <v>2</v>
      </c>
      <c r="AM7" s="15" t="s">
        <v>28</v>
      </c>
      <c r="AN7" s="15" t="s">
        <v>2</v>
      </c>
      <c r="AO7" s="16" t="s">
        <v>29</v>
      </c>
      <c r="AP7" s="14" t="s">
        <v>27</v>
      </c>
      <c r="AQ7" s="15" t="s">
        <v>2</v>
      </c>
      <c r="AR7" s="15" t="s">
        <v>28</v>
      </c>
      <c r="AS7" s="15" t="s">
        <v>2</v>
      </c>
      <c r="AT7" s="16" t="s">
        <v>29</v>
      </c>
      <c r="AU7" s="14" t="s">
        <v>27</v>
      </c>
      <c r="AV7" s="15" t="s">
        <v>2</v>
      </c>
      <c r="AW7" s="15" t="s">
        <v>28</v>
      </c>
      <c r="AX7" s="15" t="s">
        <v>2</v>
      </c>
      <c r="AY7" s="16" t="s">
        <v>29</v>
      </c>
      <c r="AZ7" s="14" t="s">
        <v>27</v>
      </c>
      <c r="BA7" s="15" t="s">
        <v>2</v>
      </c>
      <c r="BB7" s="15" t="s">
        <v>28</v>
      </c>
      <c r="BC7" s="15" t="s">
        <v>2</v>
      </c>
      <c r="BD7" s="16" t="s">
        <v>29</v>
      </c>
      <c r="BE7" s="14" t="s">
        <v>27</v>
      </c>
      <c r="BF7" s="15" t="s">
        <v>2</v>
      </c>
      <c r="BG7" s="15" t="s">
        <v>28</v>
      </c>
      <c r="BH7" s="15" t="s">
        <v>2</v>
      </c>
      <c r="BI7" s="16" t="s">
        <v>29</v>
      </c>
      <c r="BJ7" s="14" t="s">
        <v>27</v>
      </c>
      <c r="BK7" s="15" t="s">
        <v>2</v>
      </c>
      <c r="BL7" s="15" t="s">
        <v>28</v>
      </c>
      <c r="BM7" s="15" t="s">
        <v>2</v>
      </c>
      <c r="BN7" s="16" t="s">
        <v>29</v>
      </c>
      <c r="BO7" s="14" t="s">
        <v>27</v>
      </c>
      <c r="BP7" s="15" t="s">
        <v>2</v>
      </c>
      <c r="BQ7" s="15" t="s">
        <v>28</v>
      </c>
      <c r="BR7" s="15" t="s">
        <v>2</v>
      </c>
      <c r="BS7" s="16" t="s">
        <v>29</v>
      </c>
      <c r="BT7" s="14" t="s">
        <v>27</v>
      </c>
      <c r="BU7" s="15" t="s">
        <v>2</v>
      </c>
      <c r="BV7" s="15" t="s">
        <v>28</v>
      </c>
      <c r="BW7" s="15" t="s">
        <v>2</v>
      </c>
      <c r="BX7" s="16" t="s">
        <v>29</v>
      </c>
      <c r="BY7" s="14" t="s">
        <v>27</v>
      </c>
      <c r="BZ7" s="15" t="s">
        <v>2</v>
      </c>
      <c r="CA7" s="15" t="s">
        <v>28</v>
      </c>
      <c r="CB7" s="15" t="s">
        <v>2</v>
      </c>
      <c r="CC7" s="16" t="s">
        <v>29</v>
      </c>
      <c r="CD7" s="14" t="s">
        <v>27</v>
      </c>
      <c r="CE7" s="15" t="s">
        <v>2</v>
      </c>
      <c r="CF7" s="15" t="s">
        <v>28</v>
      </c>
      <c r="CG7" s="15" t="s">
        <v>2</v>
      </c>
      <c r="CH7" s="16" t="s">
        <v>29</v>
      </c>
      <c r="CI7" s="14" t="s">
        <v>27</v>
      </c>
      <c r="CJ7" s="15" t="s">
        <v>2</v>
      </c>
      <c r="CK7" s="15" t="s">
        <v>28</v>
      </c>
      <c r="CL7" s="15" t="s">
        <v>2</v>
      </c>
      <c r="CM7" s="16" t="s">
        <v>29</v>
      </c>
      <c r="CN7" s="14" t="s">
        <v>27</v>
      </c>
      <c r="CO7" s="15" t="s">
        <v>2</v>
      </c>
      <c r="CP7" s="15" t="s">
        <v>28</v>
      </c>
      <c r="CQ7" s="15" t="s">
        <v>2</v>
      </c>
      <c r="CR7" s="16" t="s">
        <v>29</v>
      </c>
      <c r="CS7" s="14" t="s">
        <v>27</v>
      </c>
      <c r="CT7" s="15" t="s">
        <v>2</v>
      </c>
      <c r="CU7" s="15" t="s">
        <v>28</v>
      </c>
      <c r="CV7" s="15" t="s">
        <v>2</v>
      </c>
      <c r="CW7" s="16" t="s">
        <v>29</v>
      </c>
      <c r="CX7" s="14" t="s">
        <v>27</v>
      </c>
      <c r="CY7" s="15" t="s">
        <v>2</v>
      </c>
      <c r="CZ7" s="15" t="s">
        <v>28</v>
      </c>
      <c r="DA7" s="15" t="s">
        <v>2</v>
      </c>
      <c r="DB7" s="16" t="s">
        <v>29</v>
      </c>
      <c r="DC7" s="14" t="s">
        <v>27</v>
      </c>
      <c r="DD7" s="15" t="s">
        <v>2</v>
      </c>
      <c r="DE7" s="15" t="s">
        <v>28</v>
      </c>
      <c r="DF7" s="15" t="s">
        <v>2</v>
      </c>
      <c r="DG7" s="16" t="s">
        <v>29</v>
      </c>
      <c r="DH7" s="840"/>
      <c r="DI7" s="840"/>
    </row>
    <row r="8" spans="1:113" x14ac:dyDescent="0.25">
      <c r="A8" s="821" t="s">
        <v>21</v>
      </c>
      <c r="B8" s="806" t="s">
        <v>1</v>
      </c>
      <c r="C8" s="815">
        <v>13</v>
      </c>
      <c r="D8" s="815">
        <v>5</v>
      </c>
      <c r="E8" s="56"/>
      <c r="F8" s="17" t="s">
        <v>27</v>
      </c>
      <c r="G8" s="29"/>
      <c r="H8" s="30"/>
      <c r="I8" s="30"/>
      <c r="J8" s="30"/>
      <c r="K8" s="31"/>
      <c r="L8" s="8"/>
      <c r="M8" s="3"/>
      <c r="N8" s="3"/>
      <c r="O8" s="28"/>
      <c r="P8" s="27"/>
      <c r="Q8" s="8"/>
      <c r="R8" s="3"/>
      <c r="S8" s="3"/>
      <c r="T8" s="28"/>
      <c r="U8" s="27"/>
      <c r="V8" s="8"/>
      <c r="W8" s="3"/>
      <c r="X8" s="3"/>
      <c r="Y8" s="28"/>
      <c r="Z8" s="27"/>
      <c r="AA8" s="8"/>
      <c r="AB8" s="3"/>
      <c r="AC8" s="3"/>
      <c r="AD8" s="28"/>
      <c r="AE8" s="27"/>
      <c r="AF8" s="8"/>
      <c r="AG8" s="3"/>
      <c r="AH8" s="3"/>
      <c r="AI8" s="28"/>
      <c r="AJ8" s="27"/>
      <c r="AK8" s="8"/>
      <c r="AL8" s="3"/>
      <c r="AM8" s="3"/>
      <c r="AN8" s="28"/>
      <c r="AO8" s="27"/>
      <c r="AP8" s="8"/>
      <c r="AQ8" s="3"/>
      <c r="AR8" s="3"/>
      <c r="AS8" s="28"/>
      <c r="AT8" s="27"/>
      <c r="AU8" s="8"/>
      <c r="AV8" s="3"/>
      <c r="AW8" s="3"/>
      <c r="AX8" s="28"/>
      <c r="AY8" s="27"/>
      <c r="AZ8" s="8"/>
      <c r="BA8" s="3"/>
      <c r="BB8" s="3"/>
      <c r="BC8" s="28"/>
      <c r="BD8" s="27"/>
      <c r="BE8" s="8"/>
      <c r="BF8" s="3"/>
      <c r="BG8" s="3"/>
      <c r="BH8" s="28"/>
      <c r="BI8" s="27"/>
      <c r="BJ8" s="8"/>
      <c r="BK8" s="3"/>
      <c r="BL8" s="3"/>
      <c r="BM8" s="28"/>
      <c r="BN8" s="27"/>
      <c r="BO8" s="8"/>
      <c r="BP8" s="3"/>
      <c r="BQ8" s="3"/>
      <c r="BR8" s="28"/>
      <c r="BS8" s="27"/>
      <c r="BT8" s="8"/>
      <c r="BU8" s="3"/>
      <c r="BV8" s="3"/>
      <c r="BW8" s="28"/>
      <c r="BX8" s="27"/>
      <c r="BY8" s="8"/>
      <c r="BZ8" s="3"/>
      <c r="CA8" s="3"/>
      <c r="CB8" s="28"/>
      <c r="CC8" s="27"/>
      <c r="CD8" s="8"/>
      <c r="CE8" s="3"/>
      <c r="CF8" s="3"/>
      <c r="CG8" s="28"/>
      <c r="CH8" s="27"/>
      <c r="CI8" s="8"/>
      <c r="CJ8" s="3"/>
      <c r="CK8" s="3"/>
      <c r="CL8" s="28"/>
      <c r="CM8" s="27"/>
      <c r="CN8" s="8"/>
      <c r="CO8" s="3"/>
      <c r="CP8" s="3"/>
      <c r="CQ8" s="28"/>
      <c r="CR8" s="27"/>
      <c r="CS8" s="8"/>
      <c r="CT8" s="3"/>
      <c r="CU8" s="3"/>
      <c r="CV8" s="28"/>
      <c r="CW8" s="27"/>
      <c r="CX8" s="8"/>
      <c r="CY8" s="3"/>
      <c r="CZ8" s="3"/>
      <c r="DA8" s="28"/>
      <c r="DB8" s="27"/>
      <c r="DC8" s="8"/>
      <c r="DD8" s="3"/>
      <c r="DE8" s="3"/>
      <c r="DF8" s="28"/>
      <c r="DG8" s="27"/>
      <c r="DH8" s="22">
        <f>SUM(G8:DG8)</f>
        <v>0</v>
      </c>
      <c r="DI8" s="22"/>
    </row>
    <row r="9" spans="1:113" x14ac:dyDescent="0.25">
      <c r="A9" s="822"/>
      <c r="B9" s="807"/>
      <c r="C9" s="816"/>
      <c r="D9" s="816"/>
      <c r="E9" s="55"/>
      <c r="F9" s="18" t="s">
        <v>2</v>
      </c>
      <c r="G9" s="29"/>
      <c r="H9" s="30"/>
      <c r="I9" s="30"/>
      <c r="J9" s="30"/>
      <c r="K9" s="31"/>
      <c r="L9" s="7"/>
      <c r="M9" s="2"/>
      <c r="N9" s="2"/>
      <c r="O9" s="32"/>
      <c r="P9" s="31"/>
      <c r="Q9" s="7"/>
      <c r="R9" s="2"/>
      <c r="S9" s="2"/>
      <c r="T9" s="32"/>
      <c r="U9" s="31"/>
      <c r="V9" s="7"/>
      <c r="W9" s="2"/>
      <c r="X9" s="2"/>
      <c r="Y9" s="32"/>
      <c r="Z9" s="31"/>
      <c r="AA9" s="7"/>
      <c r="AB9" s="2"/>
      <c r="AC9" s="2"/>
      <c r="AD9" s="32"/>
      <c r="AE9" s="31"/>
      <c r="AF9" s="7"/>
      <c r="AG9" s="2"/>
      <c r="AH9" s="2"/>
      <c r="AI9" s="32"/>
      <c r="AJ9" s="31"/>
      <c r="AK9" s="7"/>
      <c r="AL9" s="2"/>
      <c r="AM9" s="2"/>
      <c r="AN9" s="32"/>
      <c r="AO9" s="31"/>
      <c r="AP9" s="7"/>
      <c r="AQ9" s="2"/>
      <c r="AR9" s="2"/>
      <c r="AS9" s="32"/>
      <c r="AT9" s="31"/>
      <c r="AU9" s="7"/>
      <c r="AV9" s="2"/>
      <c r="AW9" s="2"/>
      <c r="AX9" s="32"/>
      <c r="AY9" s="31"/>
      <c r="AZ9" s="7"/>
      <c r="BA9" s="2"/>
      <c r="BB9" s="2"/>
      <c r="BC9" s="32"/>
      <c r="BD9" s="31"/>
      <c r="BE9" s="7"/>
      <c r="BF9" s="2"/>
      <c r="BG9" s="2"/>
      <c r="BH9" s="32"/>
      <c r="BI9" s="31"/>
      <c r="BJ9" s="7"/>
      <c r="BK9" s="2"/>
      <c r="BL9" s="2"/>
      <c r="BM9" s="32"/>
      <c r="BN9" s="31"/>
      <c r="BO9" s="7"/>
      <c r="BP9" s="2"/>
      <c r="BQ9" s="2"/>
      <c r="BR9" s="32"/>
      <c r="BS9" s="31"/>
      <c r="BT9" s="7"/>
      <c r="BU9" s="2"/>
      <c r="BV9" s="2"/>
      <c r="BW9" s="32"/>
      <c r="BX9" s="31"/>
      <c r="BY9" s="7"/>
      <c r="BZ9" s="2"/>
      <c r="CA9" s="2"/>
      <c r="CB9" s="32"/>
      <c r="CC9" s="31"/>
      <c r="CD9" s="7"/>
      <c r="CE9" s="2"/>
      <c r="CF9" s="2"/>
      <c r="CG9" s="32"/>
      <c r="CH9" s="31"/>
      <c r="CI9" s="7"/>
      <c r="CJ9" s="2"/>
      <c r="CK9" s="2"/>
      <c r="CL9" s="32"/>
      <c r="CM9" s="31"/>
      <c r="CN9" s="7"/>
      <c r="CO9" s="2"/>
      <c r="CP9" s="2"/>
      <c r="CQ9" s="32"/>
      <c r="CR9" s="31"/>
      <c r="CS9" s="7"/>
      <c r="CT9" s="2"/>
      <c r="CU9" s="2"/>
      <c r="CV9" s="32"/>
      <c r="CW9" s="31"/>
      <c r="CX9" s="7"/>
      <c r="CY9" s="2"/>
      <c r="CZ9" s="2"/>
      <c r="DA9" s="32"/>
      <c r="DB9" s="31"/>
      <c r="DC9" s="7"/>
      <c r="DD9" s="2"/>
      <c r="DE9" s="2"/>
      <c r="DF9" s="32"/>
      <c r="DG9" s="31"/>
      <c r="DH9" s="23">
        <f t="shared" ref="DH9:DH72" si="0">SUM(G9:DG9)</f>
        <v>0</v>
      </c>
      <c r="DI9" s="23"/>
    </row>
    <row r="10" spans="1:113" x14ac:dyDescent="0.25">
      <c r="A10" s="822"/>
      <c r="B10" s="808"/>
      <c r="C10" s="817"/>
      <c r="D10" s="817"/>
      <c r="E10" s="55"/>
      <c r="F10" s="18" t="s">
        <v>28</v>
      </c>
      <c r="G10" s="29"/>
      <c r="H10" s="30"/>
      <c r="I10" s="30"/>
      <c r="J10" s="30"/>
      <c r="K10" s="31"/>
      <c r="L10" s="7"/>
      <c r="M10" s="2"/>
      <c r="N10" s="2"/>
      <c r="O10" s="33"/>
      <c r="P10" s="34"/>
      <c r="Q10" s="7"/>
      <c r="R10" s="2"/>
      <c r="S10" s="2"/>
      <c r="T10" s="33"/>
      <c r="U10" s="34"/>
      <c r="V10" s="7"/>
      <c r="W10" s="2"/>
      <c r="X10" s="2"/>
      <c r="Y10" s="33"/>
      <c r="Z10" s="34"/>
      <c r="AA10" s="7"/>
      <c r="AB10" s="2"/>
      <c r="AC10" s="2"/>
      <c r="AD10" s="33"/>
      <c r="AE10" s="34"/>
      <c r="AF10" s="7"/>
      <c r="AG10" s="2"/>
      <c r="AH10" s="2"/>
      <c r="AI10" s="33"/>
      <c r="AJ10" s="34"/>
      <c r="AK10" s="7"/>
      <c r="AL10" s="2"/>
      <c r="AM10" s="2"/>
      <c r="AN10" s="33"/>
      <c r="AO10" s="34"/>
      <c r="AP10" s="7"/>
      <c r="AQ10" s="2"/>
      <c r="AR10" s="2"/>
      <c r="AS10" s="33"/>
      <c r="AT10" s="34"/>
      <c r="AU10" s="7"/>
      <c r="AV10" s="2"/>
      <c r="AW10" s="2"/>
      <c r="AX10" s="33"/>
      <c r="AY10" s="34"/>
      <c r="AZ10" s="7"/>
      <c r="BA10" s="2"/>
      <c r="BB10" s="2"/>
      <c r="BC10" s="33"/>
      <c r="BD10" s="34"/>
      <c r="BE10" s="7"/>
      <c r="BF10" s="2"/>
      <c r="BG10" s="2"/>
      <c r="BH10" s="33"/>
      <c r="BI10" s="34"/>
      <c r="BJ10" s="7"/>
      <c r="BK10" s="2"/>
      <c r="BL10" s="2"/>
      <c r="BM10" s="33"/>
      <c r="BN10" s="34"/>
      <c r="BO10" s="7"/>
      <c r="BP10" s="2"/>
      <c r="BQ10" s="2"/>
      <c r="BR10" s="33"/>
      <c r="BS10" s="34"/>
      <c r="BT10" s="7"/>
      <c r="BU10" s="2"/>
      <c r="BV10" s="2"/>
      <c r="BW10" s="33"/>
      <c r="BX10" s="34"/>
      <c r="BY10" s="7"/>
      <c r="BZ10" s="2"/>
      <c r="CA10" s="2"/>
      <c r="CB10" s="33"/>
      <c r="CC10" s="34"/>
      <c r="CD10" s="7"/>
      <c r="CE10" s="2"/>
      <c r="CF10" s="2"/>
      <c r="CG10" s="33"/>
      <c r="CH10" s="34"/>
      <c r="CI10" s="7"/>
      <c r="CJ10" s="2"/>
      <c r="CK10" s="2"/>
      <c r="CL10" s="33"/>
      <c r="CM10" s="34"/>
      <c r="CN10" s="7"/>
      <c r="CO10" s="2"/>
      <c r="CP10" s="2"/>
      <c r="CQ10" s="33"/>
      <c r="CR10" s="34"/>
      <c r="CS10" s="7"/>
      <c r="CT10" s="2"/>
      <c r="CU10" s="2"/>
      <c r="CV10" s="33"/>
      <c r="CW10" s="34"/>
      <c r="CX10" s="7"/>
      <c r="CY10" s="2"/>
      <c r="CZ10" s="2"/>
      <c r="DA10" s="33"/>
      <c r="DB10" s="34"/>
      <c r="DC10" s="7"/>
      <c r="DD10" s="2"/>
      <c r="DE10" s="2"/>
      <c r="DF10" s="33"/>
      <c r="DG10" s="34"/>
      <c r="DH10" s="23">
        <f t="shared" si="0"/>
        <v>0</v>
      </c>
      <c r="DI10" s="23"/>
    </row>
    <row r="11" spans="1:113" x14ac:dyDescent="0.25">
      <c r="A11" s="822"/>
      <c r="B11" s="809" t="s">
        <v>3</v>
      </c>
      <c r="C11" s="818">
        <v>21</v>
      </c>
      <c r="D11" s="818"/>
      <c r="E11" s="55"/>
      <c r="F11" s="57" t="s">
        <v>2</v>
      </c>
      <c r="G11" s="29"/>
      <c r="H11" s="30"/>
      <c r="I11" s="30"/>
      <c r="J11" s="30"/>
      <c r="K11" s="31"/>
      <c r="L11" s="35"/>
      <c r="M11" s="36"/>
      <c r="N11" s="37"/>
      <c r="O11" s="2"/>
      <c r="P11" s="4"/>
      <c r="Q11" s="35"/>
      <c r="R11" s="36"/>
      <c r="S11" s="37"/>
      <c r="T11" s="2"/>
      <c r="U11" s="4"/>
      <c r="V11" s="35"/>
      <c r="W11" s="36"/>
      <c r="X11" s="37"/>
      <c r="Y11" s="2"/>
      <c r="Z11" s="4"/>
      <c r="AA11" s="35"/>
      <c r="AB11" s="36"/>
      <c r="AC11" s="37"/>
      <c r="AD11" s="2"/>
      <c r="AE11" s="4"/>
      <c r="AF11" s="35"/>
      <c r="AG11" s="36"/>
      <c r="AH11" s="37"/>
      <c r="AI11" s="2"/>
      <c r="AJ11" s="4"/>
      <c r="AK11" s="35"/>
      <c r="AL11" s="36"/>
      <c r="AM11" s="37"/>
      <c r="AN11" s="2"/>
      <c r="AO11" s="4"/>
      <c r="AP11" s="35"/>
      <c r="AQ11" s="36"/>
      <c r="AR11" s="37"/>
      <c r="AS11" s="2"/>
      <c r="AT11" s="4"/>
      <c r="AU11" s="35"/>
      <c r="AV11" s="36"/>
      <c r="AW11" s="37"/>
      <c r="AX11" s="2"/>
      <c r="AY11" s="4"/>
      <c r="AZ11" s="35"/>
      <c r="BA11" s="36"/>
      <c r="BB11" s="37"/>
      <c r="BC11" s="2"/>
      <c r="BD11" s="4"/>
      <c r="BE11" s="35"/>
      <c r="BF11" s="36"/>
      <c r="BG11" s="37"/>
      <c r="BH11" s="2"/>
      <c r="BI11" s="4"/>
      <c r="BJ11" s="35"/>
      <c r="BK11" s="36"/>
      <c r="BL11" s="37"/>
      <c r="BM11" s="2"/>
      <c r="BN11" s="4"/>
      <c r="BO11" s="35"/>
      <c r="BP11" s="36"/>
      <c r="BQ11" s="37"/>
      <c r="BR11" s="2"/>
      <c r="BS11" s="4"/>
      <c r="BT11" s="35"/>
      <c r="BU11" s="36"/>
      <c r="BV11" s="37"/>
      <c r="BW11" s="2"/>
      <c r="BX11" s="4"/>
      <c r="BY11" s="35"/>
      <c r="BZ11" s="36"/>
      <c r="CA11" s="37"/>
      <c r="CB11" s="2"/>
      <c r="CC11" s="4"/>
      <c r="CD11" s="35"/>
      <c r="CE11" s="36"/>
      <c r="CF11" s="37"/>
      <c r="CG11" s="2"/>
      <c r="CH11" s="4"/>
      <c r="CI11" s="35"/>
      <c r="CJ11" s="36"/>
      <c r="CK11" s="37"/>
      <c r="CL11" s="2"/>
      <c r="CM11" s="4"/>
      <c r="CN11" s="35"/>
      <c r="CO11" s="36"/>
      <c r="CP11" s="37"/>
      <c r="CQ11" s="2"/>
      <c r="CR11" s="4"/>
      <c r="CS11" s="35"/>
      <c r="CT11" s="36"/>
      <c r="CU11" s="37"/>
      <c r="CV11" s="2"/>
      <c r="CW11" s="4"/>
      <c r="CX11" s="35"/>
      <c r="CY11" s="36"/>
      <c r="CZ11" s="37"/>
      <c r="DA11" s="2"/>
      <c r="DB11" s="4"/>
      <c r="DC11" s="35"/>
      <c r="DD11" s="36"/>
      <c r="DE11" s="37"/>
      <c r="DF11" s="2"/>
      <c r="DG11" s="20"/>
      <c r="DH11" s="23">
        <f t="shared" si="0"/>
        <v>0</v>
      </c>
      <c r="DI11" s="23"/>
    </row>
    <row r="12" spans="1:113" ht="15.75" thickBot="1" x14ac:dyDescent="0.3">
      <c r="A12" s="823"/>
      <c r="B12" s="810"/>
      <c r="C12" s="819"/>
      <c r="D12" s="819"/>
      <c r="E12" s="51"/>
      <c r="F12" s="19" t="s">
        <v>29</v>
      </c>
      <c r="G12" s="38"/>
      <c r="H12" s="39"/>
      <c r="I12" s="39"/>
      <c r="J12" s="39"/>
      <c r="K12" s="40"/>
      <c r="L12" s="38"/>
      <c r="M12" s="39"/>
      <c r="N12" s="41"/>
      <c r="O12" s="5"/>
      <c r="P12" s="6"/>
      <c r="Q12" s="38"/>
      <c r="R12" s="39"/>
      <c r="S12" s="41"/>
      <c r="T12" s="5"/>
      <c r="U12" s="6"/>
      <c r="V12" s="38"/>
      <c r="W12" s="39"/>
      <c r="X12" s="41"/>
      <c r="Y12" s="5"/>
      <c r="Z12" s="6"/>
      <c r="AA12" s="38"/>
      <c r="AB12" s="39"/>
      <c r="AC12" s="41"/>
      <c r="AD12" s="5"/>
      <c r="AE12" s="6"/>
      <c r="AF12" s="38"/>
      <c r="AG12" s="39"/>
      <c r="AH12" s="41"/>
      <c r="AI12" s="5"/>
      <c r="AJ12" s="6"/>
      <c r="AK12" s="38"/>
      <c r="AL12" s="39"/>
      <c r="AM12" s="41"/>
      <c r="AN12" s="5"/>
      <c r="AO12" s="6"/>
      <c r="AP12" s="38"/>
      <c r="AQ12" s="39"/>
      <c r="AR12" s="41"/>
      <c r="AS12" s="5"/>
      <c r="AT12" s="6"/>
      <c r="AU12" s="38"/>
      <c r="AV12" s="39"/>
      <c r="AW12" s="41"/>
      <c r="AX12" s="5"/>
      <c r="AY12" s="6"/>
      <c r="AZ12" s="38"/>
      <c r="BA12" s="39"/>
      <c r="BB12" s="41"/>
      <c r="BC12" s="5"/>
      <c r="BD12" s="6"/>
      <c r="BE12" s="38"/>
      <c r="BF12" s="39"/>
      <c r="BG12" s="41"/>
      <c r="BH12" s="5"/>
      <c r="BI12" s="6"/>
      <c r="BJ12" s="38"/>
      <c r="BK12" s="39"/>
      <c r="BL12" s="41"/>
      <c r="BM12" s="5"/>
      <c r="BN12" s="6"/>
      <c r="BO12" s="38"/>
      <c r="BP12" s="39"/>
      <c r="BQ12" s="41"/>
      <c r="BR12" s="5"/>
      <c r="BS12" s="6"/>
      <c r="BT12" s="38"/>
      <c r="BU12" s="39"/>
      <c r="BV12" s="41"/>
      <c r="BW12" s="5"/>
      <c r="BX12" s="6"/>
      <c r="BY12" s="38"/>
      <c r="BZ12" s="39"/>
      <c r="CA12" s="41"/>
      <c r="CB12" s="5"/>
      <c r="CC12" s="6"/>
      <c r="CD12" s="38"/>
      <c r="CE12" s="39"/>
      <c r="CF12" s="41"/>
      <c r="CG12" s="5"/>
      <c r="CH12" s="6"/>
      <c r="CI12" s="38"/>
      <c r="CJ12" s="39"/>
      <c r="CK12" s="41"/>
      <c r="CL12" s="5"/>
      <c r="CM12" s="6"/>
      <c r="CN12" s="38"/>
      <c r="CO12" s="39"/>
      <c r="CP12" s="41"/>
      <c r="CQ12" s="5"/>
      <c r="CR12" s="6"/>
      <c r="CS12" s="38"/>
      <c r="CT12" s="39"/>
      <c r="CU12" s="41"/>
      <c r="CV12" s="5"/>
      <c r="CW12" s="6"/>
      <c r="CX12" s="38"/>
      <c r="CY12" s="39"/>
      <c r="CZ12" s="41"/>
      <c r="DA12" s="5"/>
      <c r="DB12" s="6"/>
      <c r="DC12" s="38"/>
      <c r="DD12" s="39"/>
      <c r="DE12" s="41"/>
      <c r="DF12" s="5"/>
      <c r="DG12" s="21"/>
      <c r="DH12" s="24">
        <f t="shared" si="0"/>
        <v>0</v>
      </c>
      <c r="DI12" s="24"/>
    </row>
    <row r="13" spans="1:113" ht="15" customHeight="1" x14ac:dyDescent="0.25">
      <c r="A13" s="821" t="s">
        <v>20</v>
      </c>
      <c r="B13" s="806" t="s">
        <v>1</v>
      </c>
      <c r="C13" s="815"/>
      <c r="D13" s="815"/>
      <c r="E13" s="56"/>
      <c r="F13" s="17" t="s">
        <v>27</v>
      </c>
      <c r="G13" s="8"/>
      <c r="H13" s="3"/>
      <c r="I13" s="3"/>
      <c r="J13" s="28"/>
      <c r="K13" s="27"/>
      <c r="L13" s="25"/>
      <c r="M13" s="26"/>
      <c r="N13" s="26"/>
      <c r="O13" s="26"/>
      <c r="P13" s="27"/>
      <c r="Q13" s="8"/>
      <c r="R13" s="3"/>
      <c r="S13" s="3"/>
      <c r="T13" s="28"/>
      <c r="U13" s="27"/>
      <c r="V13" s="8"/>
      <c r="W13" s="3"/>
      <c r="X13" s="3"/>
      <c r="Y13" s="28"/>
      <c r="Z13" s="27"/>
      <c r="AA13" s="8"/>
      <c r="AB13" s="3"/>
      <c r="AC13" s="3"/>
      <c r="AD13" s="28"/>
      <c r="AE13" s="27"/>
      <c r="AF13" s="8"/>
      <c r="AG13" s="3"/>
      <c r="AH13" s="3"/>
      <c r="AI13" s="28"/>
      <c r="AJ13" s="27"/>
      <c r="AK13" s="8"/>
      <c r="AL13" s="3"/>
      <c r="AM13" s="3"/>
      <c r="AN13" s="28"/>
      <c r="AO13" s="27"/>
      <c r="AP13" s="8"/>
      <c r="AQ13" s="3"/>
      <c r="AR13" s="3"/>
      <c r="AS13" s="28"/>
      <c r="AT13" s="27"/>
      <c r="AU13" s="8"/>
      <c r="AV13" s="3"/>
      <c r="AW13" s="3"/>
      <c r="AX13" s="28"/>
      <c r="AY13" s="27"/>
      <c r="AZ13" s="8"/>
      <c r="BA13" s="3"/>
      <c r="BB13" s="3"/>
      <c r="BC13" s="28"/>
      <c r="BD13" s="27"/>
      <c r="BE13" s="8"/>
      <c r="BF13" s="3"/>
      <c r="BG13" s="3"/>
      <c r="BH13" s="28"/>
      <c r="BI13" s="27"/>
      <c r="BJ13" s="8"/>
      <c r="BK13" s="3"/>
      <c r="BL13" s="3"/>
      <c r="BM13" s="28"/>
      <c r="BN13" s="27"/>
      <c r="BO13" s="8"/>
      <c r="BP13" s="3"/>
      <c r="BQ13" s="3"/>
      <c r="BR13" s="28"/>
      <c r="BS13" s="27"/>
      <c r="BT13" s="8"/>
      <c r="BU13" s="3"/>
      <c r="BV13" s="3"/>
      <c r="BW13" s="28"/>
      <c r="BX13" s="27"/>
      <c r="BY13" s="8"/>
      <c r="BZ13" s="3"/>
      <c r="CA13" s="3"/>
      <c r="CB13" s="28"/>
      <c r="CC13" s="27"/>
      <c r="CD13" s="8"/>
      <c r="CE13" s="3"/>
      <c r="CF13" s="3"/>
      <c r="CG13" s="28"/>
      <c r="CH13" s="27"/>
      <c r="CI13" s="8"/>
      <c r="CJ13" s="3"/>
      <c r="CK13" s="3"/>
      <c r="CL13" s="28"/>
      <c r="CM13" s="27"/>
      <c r="CN13" s="8"/>
      <c r="CO13" s="3"/>
      <c r="CP13" s="3"/>
      <c r="CQ13" s="28"/>
      <c r="CR13" s="27"/>
      <c r="CS13" s="8"/>
      <c r="CT13" s="3"/>
      <c r="CU13" s="3"/>
      <c r="CV13" s="28"/>
      <c r="CW13" s="27"/>
      <c r="CX13" s="8"/>
      <c r="CY13" s="3"/>
      <c r="CZ13" s="3"/>
      <c r="DA13" s="28"/>
      <c r="DB13" s="27"/>
      <c r="DC13" s="8"/>
      <c r="DD13" s="3"/>
      <c r="DE13" s="3"/>
      <c r="DF13" s="28"/>
      <c r="DG13" s="27"/>
      <c r="DH13" s="22">
        <f t="shared" si="0"/>
        <v>0</v>
      </c>
      <c r="DI13" s="22"/>
    </row>
    <row r="14" spans="1:113" x14ac:dyDescent="0.25">
      <c r="A14" s="822"/>
      <c r="B14" s="807"/>
      <c r="C14" s="816"/>
      <c r="D14" s="816"/>
      <c r="E14" s="55"/>
      <c r="F14" s="18" t="s">
        <v>2</v>
      </c>
      <c r="G14" s="7"/>
      <c r="H14" s="2"/>
      <c r="I14" s="2"/>
      <c r="J14" s="32"/>
      <c r="K14" s="31"/>
      <c r="L14" s="29"/>
      <c r="M14" s="30"/>
      <c r="N14" s="30"/>
      <c r="O14" s="30"/>
      <c r="P14" s="31"/>
      <c r="Q14" s="7"/>
      <c r="R14" s="2"/>
      <c r="S14" s="2"/>
      <c r="T14" s="32"/>
      <c r="U14" s="31"/>
      <c r="V14" s="7"/>
      <c r="W14" s="2"/>
      <c r="X14" s="2"/>
      <c r="Y14" s="32"/>
      <c r="Z14" s="31"/>
      <c r="AA14" s="7"/>
      <c r="AB14" s="2"/>
      <c r="AC14" s="2"/>
      <c r="AD14" s="32"/>
      <c r="AE14" s="31"/>
      <c r="AF14" s="7"/>
      <c r="AG14" s="2"/>
      <c r="AH14" s="2"/>
      <c r="AI14" s="32"/>
      <c r="AJ14" s="31"/>
      <c r="AK14" s="7"/>
      <c r="AL14" s="2"/>
      <c r="AM14" s="2"/>
      <c r="AN14" s="32"/>
      <c r="AO14" s="31"/>
      <c r="AP14" s="7"/>
      <c r="AQ14" s="2"/>
      <c r="AR14" s="2"/>
      <c r="AS14" s="32"/>
      <c r="AT14" s="31"/>
      <c r="AU14" s="7"/>
      <c r="AV14" s="2"/>
      <c r="AW14" s="2"/>
      <c r="AX14" s="32"/>
      <c r="AY14" s="31"/>
      <c r="AZ14" s="7"/>
      <c r="BA14" s="2"/>
      <c r="BB14" s="2"/>
      <c r="BC14" s="32"/>
      <c r="BD14" s="31"/>
      <c r="BE14" s="7"/>
      <c r="BF14" s="2"/>
      <c r="BG14" s="2"/>
      <c r="BH14" s="32"/>
      <c r="BI14" s="31"/>
      <c r="BJ14" s="7"/>
      <c r="BK14" s="2"/>
      <c r="BL14" s="2"/>
      <c r="BM14" s="32"/>
      <c r="BN14" s="31"/>
      <c r="BO14" s="7"/>
      <c r="BP14" s="2"/>
      <c r="BQ14" s="2"/>
      <c r="BR14" s="32"/>
      <c r="BS14" s="31"/>
      <c r="BT14" s="7"/>
      <c r="BU14" s="2"/>
      <c r="BV14" s="2"/>
      <c r="BW14" s="32"/>
      <c r="BX14" s="31"/>
      <c r="BY14" s="7"/>
      <c r="BZ14" s="2"/>
      <c r="CA14" s="2"/>
      <c r="CB14" s="32"/>
      <c r="CC14" s="31"/>
      <c r="CD14" s="7"/>
      <c r="CE14" s="2"/>
      <c r="CF14" s="2"/>
      <c r="CG14" s="32"/>
      <c r="CH14" s="31"/>
      <c r="CI14" s="7"/>
      <c r="CJ14" s="2"/>
      <c r="CK14" s="2"/>
      <c r="CL14" s="32"/>
      <c r="CM14" s="31"/>
      <c r="CN14" s="7"/>
      <c r="CO14" s="2"/>
      <c r="CP14" s="2"/>
      <c r="CQ14" s="32"/>
      <c r="CR14" s="31"/>
      <c r="CS14" s="7"/>
      <c r="CT14" s="2"/>
      <c r="CU14" s="2"/>
      <c r="CV14" s="32"/>
      <c r="CW14" s="31"/>
      <c r="CX14" s="7"/>
      <c r="CY14" s="2"/>
      <c r="CZ14" s="2"/>
      <c r="DA14" s="32"/>
      <c r="DB14" s="31"/>
      <c r="DC14" s="7"/>
      <c r="DD14" s="2"/>
      <c r="DE14" s="2"/>
      <c r="DF14" s="32"/>
      <c r="DG14" s="31"/>
      <c r="DH14" s="23">
        <f t="shared" si="0"/>
        <v>0</v>
      </c>
      <c r="DI14" s="23"/>
    </row>
    <row r="15" spans="1:113" ht="23.25" customHeight="1" x14ac:dyDescent="0.25">
      <c r="A15" s="822"/>
      <c r="B15" s="808"/>
      <c r="C15" s="817"/>
      <c r="D15" s="817"/>
      <c r="E15" s="55"/>
      <c r="F15" s="18" t="s">
        <v>28</v>
      </c>
      <c r="G15" s="7"/>
      <c r="H15" s="2"/>
      <c r="I15" s="2"/>
      <c r="J15" s="33"/>
      <c r="K15" s="34"/>
      <c r="L15" s="29"/>
      <c r="M15" s="30"/>
      <c r="N15" s="30"/>
      <c r="O15" s="30"/>
      <c r="P15" s="31"/>
      <c r="Q15" s="7"/>
      <c r="R15" s="2"/>
      <c r="S15" s="2"/>
      <c r="T15" s="33"/>
      <c r="U15" s="34"/>
      <c r="V15" s="7"/>
      <c r="W15" s="2"/>
      <c r="X15" s="2"/>
      <c r="Y15" s="33"/>
      <c r="Z15" s="34"/>
      <c r="AA15" s="7"/>
      <c r="AB15" s="2"/>
      <c r="AC15" s="2"/>
      <c r="AD15" s="33"/>
      <c r="AE15" s="34"/>
      <c r="AF15" s="7"/>
      <c r="AG15" s="2"/>
      <c r="AH15" s="2"/>
      <c r="AI15" s="33"/>
      <c r="AJ15" s="34"/>
      <c r="AK15" s="7"/>
      <c r="AL15" s="2"/>
      <c r="AM15" s="2"/>
      <c r="AN15" s="33"/>
      <c r="AO15" s="34"/>
      <c r="AP15" s="7"/>
      <c r="AQ15" s="2"/>
      <c r="AR15" s="2"/>
      <c r="AS15" s="33"/>
      <c r="AT15" s="34"/>
      <c r="AU15" s="7"/>
      <c r="AV15" s="2"/>
      <c r="AW15" s="2"/>
      <c r="AX15" s="33"/>
      <c r="AY15" s="34"/>
      <c r="AZ15" s="7"/>
      <c r="BA15" s="2"/>
      <c r="BB15" s="2"/>
      <c r="BC15" s="33"/>
      <c r="BD15" s="34"/>
      <c r="BE15" s="7"/>
      <c r="BF15" s="2"/>
      <c r="BG15" s="2"/>
      <c r="BH15" s="33"/>
      <c r="BI15" s="34"/>
      <c r="BJ15" s="7"/>
      <c r="BK15" s="2"/>
      <c r="BL15" s="2"/>
      <c r="BM15" s="33"/>
      <c r="BN15" s="34"/>
      <c r="BO15" s="7"/>
      <c r="BP15" s="2"/>
      <c r="BQ15" s="2"/>
      <c r="BR15" s="33"/>
      <c r="BS15" s="34"/>
      <c r="BT15" s="7"/>
      <c r="BU15" s="2"/>
      <c r="BV15" s="2"/>
      <c r="BW15" s="33"/>
      <c r="BX15" s="34"/>
      <c r="BY15" s="7"/>
      <c r="BZ15" s="2"/>
      <c r="CA15" s="2"/>
      <c r="CB15" s="33"/>
      <c r="CC15" s="34"/>
      <c r="CD15" s="7"/>
      <c r="CE15" s="2"/>
      <c r="CF15" s="2"/>
      <c r="CG15" s="33"/>
      <c r="CH15" s="34"/>
      <c r="CI15" s="7"/>
      <c r="CJ15" s="2"/>
      <c r="CK15" s="2"/>
      <c r="CL15" s="33"/>
      <c r="CM15" s="34"/>
      <c r="CN15" s="7"/>
      <c r="CO15" s="2"/>
      <c r="CP15" s="2"/>
      <c r="CQ15" s="33"/>
      <c r="CR15" s="34"/>
      <c r="CS15" s="7"/>
      <c r="CT15" s="2"/>
      <c r="CU15" s="2"/>
      <c r="CV15" s="33"/>
      <c r="CW15" s="34"/>
      <c r="CX15" s="7"/>
      <c r="CY15" s="2"/>
      <c r="CZ15" s="2"/>
      <c r="DA15" s="33"/>
      <c r="DB15" s="34"/>
      <c r="DC15" s="7"/>
      <c r="DD15" s="2"/>
      <c r="DE15" s="2"/>
      <c r="DF15" s="33"/>
      <c r="DG15" s="34"/>
      <c r="DH15" s="23">
        <f t="shared" si="0"/>
        <v>0</v>
      </c>
      <c r="DI15" s="23"/>
    </row>
    <row r="16" spans="1:113" x14ac:dyDescent="0.25">
      <c r="A16" s="822"/>
      <c r="B16" s="809" t="s">
        <v>3</v>
      </c>
      <c r="C16" s="818"/>
      <c r="D16" s="818"/>
      <c r="E16" s="55"/>
      <c r="F16" s="57" t="s">
        <v>2</v>
      </c>
      <c r="G16" s="35"/>
      <c r="H16" s="36"/>
      <c r="I16" s="37"/>
      <c r="J16" s="2"/>
      <c r="K16" s="4"/>
      <c r="L16" s="29"/>
      <c r="M16" s="30"/>
      <c r="N16" s="30"/>
      <c r="O16" s="30"/>
      <c r="P16" s="31"/>
      <c r="Q16" s="35"/>
      <c r="R16" s="36"/>
      <c r="S16" s="37"/>
      <c r="T16" s="2"/>
      <c r="U16" s="4"/>
      <c r="V16" s="35"/>
      <c r="W16" s="36"/>
      <c r="X16" s="37"/>
      <c r="Y16" s="2"/>
      <c r="Z16" s="4"/>
      <c r="AA16" s="35"/>
      <c r="AB16" s="36"/>
      <c r="AC16" s="37"/>
      <c r="AD16" s="2"/>
      <c r="AE16" s="4"/>
      <c r="AF16" s="35"/>
      <c r="AG16" s="36"/>
      <c r="AH16" s="37"/>
      <c r="AI16" s="2"/>
      <c r="AJ16" s="4"/>
      <c r="AK16" s="35"/>
      <c r="AL16" s="36"/>
      <c r="AM16" s="37"/>
      <c r="AN16" s="2"/>
      <c r="AO16" s="4"/>
      <c r="AP16" s="35"/>
      <c r="AQ16" s="36"/>
      <c r="AR16" s="37"/>
      <c r="AS16" s="2"/>
      <c r="AT16" s="4"/>
      <c r="AU16" s="35"/>
      <c r="AV16" s="36"/>
      <c r="AW16" s="37"/>
      <c r="AX16" s="2"/>
      <c r="AY16" s="4"/>
      <c r="AZ16" s="35"/>
      <c r="BA16" s="36"/>
      <c r="BB16" s="37"/>
      <c r="BC16" s="2"/>
      <c r="BD16" s="4"/>
      <c r="BE16" s="35"/>
      <c r="BF16" s="36"/>
      <c r="BG16" s="37"/>
      <c r="BH16" s="2"/>
      <c r="BI16" s="4"/>
      <c r="BJ16" s="35"/>
      <c r="BK16" s="36"/>
      <c r="BL16" s="37"/>
      <c r="BM16" s="2"/>
      <c r="BN16" s="4"/>
      <c r="BO16" s="35"/>
      <c r="BP16" s="36"/>
      <c r="BQ16" s="37"/>
      <c r="BR16" s="2"/>
      <c r="BS16" s="4"/>
      <c r="BT16" s="35"/>
      <c r="BU16" s="36"/>
      <c r="BV16" s="37"/>
      <c r="BW16" s="2"/>
      <c r="BX16" s="4"/>
      <c r="BY16" s="35"/>
      <c r="BZ16" s="36"/>
      <c r="CA16" s="37"/>
      <c r="CB16" s="2"/>
      <c r="CC16" s="4"/>
      <c r="CD16" s="35"/>
      <c r="CE16" s="36"/>
      <c r="CF16" s="37"/>
      <c r="CG16" s="2"/>
      <c r="CH16" s="4"/>
      <c r="CI16" s="35"/>
      <c r="CJ16" s="36"/>
      <c r="CK16" s="37"/>
      <c r="CL16" s="2"/>
      <c r="CM16" s="4"/>
      <c r="CN16" s="35"/>
      <c r="CO16" s="36"/>
      <c r="CP16" s="37"/>
      <c r="CQ16" s="2"/>
      <c r="CR16" s="4"/>
      <c r="CS16" s="35"/>
      <c r="CT16" s="36"/>
      <c r="CU16" s="37"/>
      <c r="CV16" s="2"/>
      <c r="CW16" s="4"/>
      <c r="CX16" s="35"/>
      <c r="CY16" s="36"/>
      <c r="CZ16" s="37"/>
      <c r="DA16" s="2"/>
      <c r="DB16" s="4"/>
      <c r="DC16" s="35"/>
      <c r="DD16" s="36"/>
      <c r="DE16" s="37"/>
      <c r="DF16" s="2"/>
      <c r="DG16" s="4"/>
      <c r="DH16" s="23">
        <f t="shared" si="0"/>
        <v>0</v>
      </c>
      <c r="DI16" s="23"/>
    </row>
    <row r="17" spans="1:113" ht="15.75" thickBot="1" x14ac:dyDescent="0.3">
      <c r="A17" s="823"/>
      <c r="B17" s="810"/>
      <c r="C17" s="819"/>
      <c r="D17" s="819"/>
      <c r="E17" s="51"/>
      <c r="F17" s="19" t="s">
        <v>29</v>
      </c>
      <c r="G17" s="38"/>
      <c r="H17" s="39"/>
      <c r="I17" s="41"/>
      <c r="J17" s="5"/>
      <c r="K17" s="6"/>
      <c r="L17" s="38"/>
      <c r="M17" s="39"/>
      <c r="N17" s="39"/>
      <c r="O17" s="39"/>
      <c r="P17" s="40"/>
      <c r="Q17" s="38"/>
      <c r="R17" s="39"/>
      <c r="S17" s="41"/>
      <c r="T17" s="5"/>
      <c r="U17" s="6"/>
      <c r="V17" s="38"/>
      <c r="W17" s="39"/>
      <c r="X17" s="41"/>
      <c r="Y17" s="5"/>
      <c r="Z17" s="6"/>
      <c r="AA17" s="38"/>
      <c r="AB17" s="39"/>
      <c r="AC17" s="41"/>
      <c r="AD17" s="5"/>
      <c r="AE17" s="6"/>
      <c r="AF17" s="38"/>
      <c r="AG17" s="39"/>
      <c r="AH17" s="41"/>
      <c r="AI17" s="5"/>
      <c r="AJ17" s="6"/>
      <c r="AK17" s="38"/>
      <c r="AL17" s="39"/>
      <c r="AM17" s="41"/>
      <c r="AN17" s="5"/>
      <c r="AO17" s="6"/>
      <c r="AP17" s="38"/>
      <c r="AQ17" s="39"/>
      <c r="AR17" s="41"/>
      <c r="AS17" s="5"/>
      <c r="AT17" s="6"/>
      <c r="AU17" s="38"/>
      <c r="AV17" s="39"/>
      <c r="AW17" s="41"/>
      <c r="AX17" s="5"/>
      <c r="AY17" s="6"/>
      <c r="AZ17" s="38"/>
      <c r="BA17" s="39"/>
      <c r="BB17" s="41"/>
      <c r="BC17" s="5"/>
      <c r="BD17" s="6"/>
      <c r="BE17" s="38"/>
      <c r="BF17" s="39"/>
      <c r="BG17" s="41"/>
      <c r="BH17" s="5"/>
      <c r="BI17" s="6"/>
      <c r="BJ17" s="38"/>
      <c r="BK17" s="39"/>
      <c r="BL17" s="41"/>
      <c r="BM17" s="5"/>
      <c r="BN17" s="6"/>
      <c r="BO17" s="38"/>
      <c r="BP17" s="39"/>
      <c r="BQ17" s="41"/>
      <c r="BR17" s="5"/>
      <c r="BS17" s="6"/>
      <c r="BT17" s="38"/>
      <c r="BU17" s="39"/>
      <c r="BV17" s="41"/>
      <c r="BW17" s="5"/>
      <c r="BX17" s="6"/>
      <c r="BY17" s="38"/>
      <c r="BZ17" s="39"/>
      <c r="CA17" s="41"/>
      <c r="CB17" s="5"/>
      <c r="CC17" s="6"/>
      <c r="CD17" s="38"/>
      <c r="CE17" s="39"/>
      <c r="CF17" s="41"/>
      <c r="CG17" s="5"/>
      <c r="CH17" s="6"/>
      <c r="CI17" s="38"/>
      <c r="CJ17" s="39"/>
      <c r="CK17" s="41"/>
      <c r="CL17" s="5"/>
      <c r="CM17" s="6"/>
      <c r="CN17" s="38"/>
      <c r="CO17" s="39"/>
      <c r="CP17" s="41"/>
      <c r="CQ17" s="5"/>
      <c r="CR17" s="6"/>
      <c r="CS17" s="38"/>
      <c r="CT17" s="39"/>
      <c r="CU17" s="41"/>
      <c r="CV17" s="5"/>
      <c r="CW17" s="6"/>
      <c r="CX17" s="38"/>
      <c r="CY17" s="39"/>
      <c r="CZ17" s="41"/>
      <c r="DA17" s="5"/>
      <c r="DB17" s="6"/>
      <c r="DC17" s="38"/>
      <c r="DD17" s="39"/>
      <c r="DE17" s="41"/>
      <c r="DF17" s="5"/>
      <c r="DG17" s="6"/>
      <c r="DH17" s="24">
        <f t="shared" si="0"/>
        <v>0</v>
      </c>
      <c r="DI17" s="24"/>
    </row>
    <row r="18" spans="1:113" ht="15" customHeight="1" x14ac:dyDescent="0.25">
      <c r="A18" s="821" t="s">
        <v>10</v>
      </c>
      <c r="B18" s="806" t="s">
        <v>1</v>
      </c>
      <c r="C18" s="815"/>
      <c r="D18" s="815"/>
      <c r="E18" s="56"/>
      <c r="F18" s="17" t="s">
        <v>27</v>
      </c>
      <c r="G18" s="8"/>
      <c r="H18" s="3"/>
      <c r="I18" s="3"/>
      <c r="J18" s="28"/>
      <c r="K18" s="27"/>
      <c r="L18" s="8"/>
      <c r="M18" s="3"/>
      <c r="N18" s="3"/>
      <c r="O18" s="28"/>
      <c r="P18" s="27"/>
      <c r="Q18" s="25"/>
      <c r="R18" s="26"/>
      <c r="S18" s="26"/>
      <c r="T18" s="26"/>
      <c r="U18" s="27"/>
      <c r="V18" s="8"/>
      <c r="W18" s="3"/>
      <c r="X18" s="3"/>
      <c r="Y18" s="28"/>
      <c r="Z18" s="27"/>
      <c r="AA18" s="8"/>
      <c r="AB18" s="3"/>
      <c r="AC18" s="3"/>
      <c r="AD18" s="28"/>
      <c r="AE18" s="27"/>
      <c r="AF18" s="8"/>
      <c r="AG18" s="3"/>
      <c r="AH18" s="3"/>
      <c r="AI18" s="28"/>
      <c r="AJ18" s="27"/>
      <c r="AK18" s="8"/>
      <c r="AL18" s="3"/>
      <c r="AM18" s="3"/>
      <c r="AN18" s="28"/>
      <c r="AO18" s="27"/>
      <c r="AP18" s="8"/>
      <c r="AQ18" s="3"/>
      <c r="AR18" s="3"/>
      <c r="AS18" s="28"/>
      <c r="AT18" s="27"/>
      <c r="AU18" s="8"/>
      <c r="AV18" s="3"/>
      <c r="AW18" s="3"/>
      <c r="AX18" s="28"/>
      <c r="AY18" s="27"/>
      <c r="AZ18" s="8"/>
      <c r="BA18" s="3"/>
      <c r="BB18" s="3"/>
      <c r="BC18" s="28"/>
      <c r="BD18" s="27"/>
      <c r="BE18" s="8"/>
      <c r="BF18" s="3"/>
      <c r="BG18" s="3"/>
      <c r="BH18" s="28"/>
      <c r="BI18" s="27"/>
      <c r="BJ18" s="8"/>
      <c r="BK18" s="3"/>
      <c r="BL18" s="3"/>
      <c r="BM18" s="28"/>
      <c r="BN18" s="27"/>
      <c r="BO18" s="8"/>
      <c r="BP18" s="3"/>
      <c r="BQ18" s="3"/>
      <c r="BR18" s="28"/>
      <c r="BS18" s="27"/>
      <c r="BT18" s="8"/>
      <c r="BU18" s="3"/>
      <c r="BV18" s="3"/>
      <c r="BW18" s="28"/>
      <c r="BX18" s="27"/>
      <c r="BY18" s="8"/>
      <c r="BZ18" s="3"/>
      <c r="CA18" s="3"/>
      <c r="CB18" s="28"/>
      <c r="CC18" s="27"/>
      <c r="CD18" s="8"/>
      <c r="CE18" s="3"/>
      <c r="CF18" s="3"/>
      <c r="CG18" s="28"/>
      <c r="CH18" s="27"/>
      <c r="CI18" s="8"/>
      <c r="CJ18" s="3"/>
      <c r="CK18" s="3"/>
      <c r="CL18" s="28"/>
      <c r="CM18" s="27"/>
      <c r="CN18" s="8"/>
      <c r="CO18" s="3"/>
      <c r="CP18" s="3"/>
      <c r="CQ18" s="28"/>
      <c r="CR18" s="27"/>
      <c r="CS18" s="8"/>
      <c r="CT18" s="3"/>
      <c r="CU18" s="3"/>
      <c r="CV18" s="28"/>
      <c r="CW18" s="27"/>
      <c r="CX18" s="8"/>
      <c r="CY18" s="3"/>
      <c r="CZ18" s="3"/>
      <c r="DA18" s="28"/>
      <c r="DB18" s="27"/>
      <c r="DC18" s="8"/>
      <c r="DD18" s="3"/>
      <c r="DE18" s="3"/>
      <c r="DF18" s="28"/>
      <c r="DG18" s="27"/>
      <c r="DH18" s="22">
        <f t="shared" si="0"/>
        <v>0</v>
      </c>
      <c r="DI18" s="22"/>
    </row>
    <row r="19" spans="1:113" x14ac:dyDescent="0.25">
      <c r="A19" s="822"/>
      <c r="B19" s="807"/>
      <c r="C19" s="816"/>
      <c r="D19" s="816"/>
      <c r="E19" s="55"/>
      <c r="F19" s="18" t="s">
        <v>2</v>
      </c>
      <c r="G19" s="7"/>
      <c r="H19" s="2"/>
      <c r="I19" s="2"/>
      <c r="J19" s="32"/>
      <c r="K19" s="31"/>
      <c r="L19" s="7"/>
      <c r="M19" s="2"/>
      <c r="N19" s="2"/>
      <c r="O19" s="32"/>
      <c r="P19" s="31"/>
      <c r="Q19" s="29"/>
      <c r="R19" s="30"/>
      <c r="S19" s="30"/>
      <c r="T19" s="30"/>
      <c r="U19" s="31"/>
      <c r="V19" s="7"/>
      <c r="W19" s="2"/>
      <c r="X19" s="2"/>
      <c r="Y19" s="32"/>
      <c r="Z19" s="31"/>
      <c r="AA19" s="7"/>
      <c r="AB19" s="2"/>
      <c r="AC19" s="2"/>
      <c r="AD19" s="32"/>
      <c r="AE19" s="31"/>
      <c r="AF19" s="7"/>
      <c r="AG19" s="2"/>
      <c r="AH19" s="2"/>
      <c r="AI19" s="32"/>
      <c r="AJ19" s="31"/>
      <c r="AK19" s="7"/>
      <c r="AL19" s="2"/>
      <c r="AM19" s="2"/>
      <c r="AN19" s="32"/>
      <c r="AO19" s="31"/>
      <c r="AP19" s="7"/>
      <c r="AQ19" s="2"/>
      <c r="AR19" s="2"/>
      <c r="AS19" s="32"/>
      <c r="AT19" s="31"/>
      <c r="AU19" s="7"/>
      <c r="AV19" s="2"/>
      <c r="AW19" s="2"/>
      <c r="AX19" s="32"/>
      <c r="AY19" s="31"/>
      <c r="AZ19" s="7"/>
      <c r="BA19" s="2"/>
      <c r="BB19" s="2"/>
      <c r="BC19" s="32"/>
      <c r="BD19" s="31"/>
      <c r="BE19" s="7"/>
      <c r="BF19" s="2"/>
      <c r="BG19" s="2"/>
      <c r="BH19" s="32"/>
      <c r="BI19" s="31"/>
      <c r="BJ19" s="7"/>
      <c r="BK19" s="2"/>
      <c r="BL19" s="2"/>
      <c r="BM19" s="32"/>
      <c r="BN19" s="31"/>
      <c r="BO19" s="7"/>
      <c r="BP19" s="2"/>
      <c r="BQ19" s="2"/>
      <c r="BR19" s="32"/>
      <c r="BS19" s="31"/>
      <c r="BT19" s="7"/>
      <c r="BU19" s="2"/>
      <c r="BV19" s="2"/>
      <c r="BW19" s="32"/>
      <c r="BX19" s="31"/>
      <c r="BY19" s="7"/>
      <c r="BZ19" s="2"/>
      <c r="CA19" s="2"/>
      <c r="CB19" s="32"/>
      <c r="CC19" s="31"/>
      <c r="CD19" s="7"/>
      <c r="CE19" s="2"/>
      <c r="CF19" s="2"/>
      <c r="CG19" s="32"/>
      <c r="CH19" s="31"/>
      <c r="CI19" s="7"/>
      <c r="CJ19" s="2"/>
      <c r="CK19" s="2"/>
      <c r="CL19" s="32"/>
      <c r="CM19" s="31"/>
      <c r="CN19" s="7"/>
      <c r="CO19" s="2"/>
      <c r="CP19" s="2"/>
      <c r="CQ19" s="32"/>
      <c r="CR19" s="31"/>
      <c r="CS19" s="7"/>
      <c r="CT19" s="2"/>
      <c r="CU19" s="2"/>
      <c r="CV19" s="32"/>
      <c r="CW19" s="31"/>
      <c r="CX19" s="7"/>
      <c r="CY19" s="2"/>
      <c r="CZ19" s="2"/>
      <c r="DA19" s="32"/>
      <c r="DB19" s="31"/>
      <c r="DC19" s="7"/>
      <c r="DD19" s="2"/>
      <c r="DE19" s="2"/>
      <c r="DF19" s="32"/>
      <c r="DG19" s="31"/>
      <c r="DH19" s="23">
        <f t="shared" si="0"/>
        <v>0</v>
      </c>
      <c r="DI19" s="23"/>
    </row>
    <row r="20" spans="1:113" ht="22.5" customHeight="1" x14ac:dyDescent="0.25">
      <c r="A20" s="822"/>
      <c r="B20" s="808"/>
      <c r="C20" s="817"/>
      <c r="D20" s="817"/>
      <c r="E20" s="55"/>
      <c r="F20" s="18" t="s">
        <v>28</v>
      </c>
      <c r="G20" s="7"/>
      <c r="H20" s="2"/>
      <c r="I20" s="2"/>
      <c r="J20" s="33"/>
      <c r="K20" s="34"/>
      <c r="L20" s="7"/>
      <c r="M20" s="2"/>
      <c r="N20" s="2"/>
      <c r="O20" s="33"/>
      <c r="P20" s="34"/>
      <c r="Q20" s="29"/>
      <c r="R20" s="30"/>
      <c r="S20" s="30"/>
      <c r="T20" s="30"/>
      <c r="U20" s="31"/>
      <c r="V20" s="7"/>
      <c r="W20" s="2"/>
      <c r="X20" s="2"/>
      <c r="Y20" s="33"/>
      <c r="Z20" s="34"/>
      <c r="AA20" s="7"/>
      <c r="AB20" s="2"/>
      <c r="AC20" s="2"/>
      <c r="AD20" s="33"/>
      <c r="AE20" s="34"/>
      <c r="AF20" s="7"/>
      <c r="AG20" s="2"/>
      <c r="AH20" s="2"/>
      <c r="AI20" s="33"/>
      <c r="AJ20" s="34"/>
      <c r="AK20" s="7"/>
      <c r="AL20" s="2"/>
      <c r="AM20" s="2"/>
      <c r="AN20" s="33"/>
      <c r="AO20" s="34"/>
      <c r="AP20" s="7"/>
      <c r="AQ20" s="2"/>
      <c r="AR20" s="2"/>
      <c r="AS20" s="33"/>
      <c r="AT20" s="34"/>
      <c r="AU20" s="7"/>
      <c r="AV20" s="2"/>
      <c r="AW20" s="2"/>
      <c r="AX20" s="33"/>
      <c r="AY20" s="34"/>
      <c r="AZ20" s="7"/>
      <c r="BA20" s="2"/>
      <c r="BB20" s="2"/>
      <c r="BC20" s="33"/>
      <c r="BD20" s="34"/>
      <c r="BE20" s="7"/>
      <c r="BF20" s="2"/>
      <c r="BG20" s="2"/>
      <c r="BH20" s="33"/>
      <c r="BI20" s="34"/>
      <c r="BJ20" s="7"/>
      <c r="BK20" s="2"/>
      <c r="BL20" s="2"/>
      <c r="BM20" s="33"/>
      <c r="BN20" s="34"/>
      <c r="BO20" s="7"/>
      <c r="BP20" s="2"/>
      <c r="BQ20" s="2"/>
      <c r="BR20" s="33"/>
      <c r="BS20" s="34"/>
      <c r="BT20" s="7"/>
      <c r="BU20" s="2"/>
      <c r="BV20" s="2"/>
      <c r="BW20" s="33"/>
      <c r="BX20" s="34"/>
      <c r="BY20" s="7"/>
      <c r="BZ20" s="2"/>
      <c r="CA20" s="2"/>
      <c r="CB20" s="33"/>
      <c r="CC20" s="34"/>
      <c r="CD20" s="7"/>
      <c r="CE20" s="2"/>
      <c r="CF20" s="2"/>
      <c r="CG20" s="33"/>
      <c r="CH20" s="34"/>
      <c r="CI20" s="7"/>
      <c r="CJ20" s="2"/>
      <c r="CK20" s="2"/>
      <c r="CL20" s="33"/>
      <c r="CM20" s="34"/>
      <c r="CN20" s="7"/>
      <c r="CO20" s="2"/>
      <c r="CP20" s="2"/>
      <c r="CQ20" s="33"/>
      <c r="CR20" s="34"/>
      <c r="CS20" s="7"/>
      <c r="CT20" s="2"/>
      <c r="CU20" s="2"/>
      <c r="CV20" s="33"/>
      <c r="CW20" s="34"/>
      <c r="CX20" s="7"/>
      <c r="CY20" s="2"/>
      <c r="CZ20" s="2"/>
      <c r="DA20" s="33"/>
      <c r="DB20" s="34"/>
      <c r="DC20" s="7"/>
      <c r="DD20" s="2"/>
      <c r="DE20" s="2"/>
      <c r="DF20" s="33"/>
      <c r="DG20" s="34"/>
      <c r="DH20" s="23">
        <f t="shared" si="0"/>
        <v>0</v>
      </c>
      <c r="DI20" s="23"/>
    </row>
    <row r="21" spans="1:113" x14ac:dyDescent="0.25">
      <c r="A21" s="822"/>
      <c r="B21" s="809" t="s">
        <v>3</v>
      </c>
      <c r="C21" s="818"/>
      <c r="D21" s="818"/>
      <c r="E21" s="55"/>
      <c r="F21" s="57" t="s">
        <v>2</v>
      </c>
      <c r="G21" s="35"/>
      <c r="H21" s="36"/>
      <c r="I21" s="37"/>
      <c r="J21" s="2"/>
      <c r="K21" s="4"/>
      <c r="L21" s="35"/>
      <c r="M21" s="36"/>
      <c r="N21" s="37"/>
      <c r="O21" s="2"/>
      <c r="P21" s="4"/>
      <c r="Q21" s="29"/>
      <c r="R21" s="30"/>
      <c r="S21" s="30"/>
      <c r="T21" s="30"/>
      <c r="U21" s="31"/>
      <c r="V21" s="35"/>
      <c r="W21" s="36"/>
      <c r="X21" s="37"/>
      <c r="Y21" s="2"/>
      <c r="Z21" s="4"/>
      <c r="AA21" s="35"/>
      <c r="AB21" s="36"/>
      <c r="AC21" s="37"/>
      <c r="AD21" s="2"/>
      <c r="AE21" s="4"/>
      <c r="AF21" s="35"/>
      <c r="AG21" s="36"/>
      <c r="AH21" s="37"/>
      <c r="AI21" s="2"/>
      <c r="AJ21" s="4"/>
      <c r="AK21" s="35"/>
      <c r="AL21" s="36"/>
      <c r="AM21" s="37"/>
      <c r="AN21" s="2"/>
      <c r="AO21" s="4"/>
      <c r="AP21" s="35"/>
      <c r="AQ21" s="36"/>
      <c r="AR21" s="37"/>
      <c r="AS21" s="2"/>
      <c r="AT21" s="4"/>
      <c r="AU21" s="35"/>
      <c r="AV21" s="36"/>
      <c r="AW21" s="37"/>
      <c r="AX21" s="2"/>
      <c r="AY21" s="4"/>
      <c r="AZ21" s="35"/>
      <c r="BA21" s="36"/>
      <c r="BB21" s="37"/>
      <c r="BC21" s="2"/>
      <c r="BD21" s="4"/>
      <c r="BE21" s="35"/>
      <c r="BF21" s="36"/>
      <c r="BG21" s="37"/>
      <c r="BH21" s="2"/>
      <c r="BI21" s="4"/>
      <c r="BJ21" s="35"/>
      <c r="BK21" s="36"/>
      <c r="BL21" s="37"/>
      <c r="BM21" s="2"/>
      <c r="BN21" s="4"/>
      <c r="BO21" s="35"/>
      <c r="BP21" s="36"/>
      <c r="BQ21" s="37"/>
      <c r="BR21" s="2"/>
      <c r="BS21" s="4"/>
      <c r="BT21" s="35"/>
      <c r="BU21" s="36"/>
      <c r="BV21" s="37"/>
      <c r="BW21" s="2"/>
      <c r="BX21" s="4"/>
      <c r="BY21" s="35"/>
      <c r="BZ21" s="36"/>
      <c r="CA21" s="37"/>
      <c r="CB21" s="2"/>
      <c r="CC21" s="4"/>
      <c r="CD21" s="35"/>
      <c r="CE21" s="36"/>
      <c r="CF21" s="37"/>
      <c r="CG21" s="2"/>
      <c r="CH21" s="4"/>
      <c r="CI21" s="35"/>
      <c r="CJ21" s="36"/>
      <c r="CK21" s="37"/>
      <c r="CL21" s="2"/>
      <c r="CM21" s="4"/>
      <c r="CN21" s="35"/>
      <c r="CO21" s="36"/>
      <c r="CP21" s="37"/>
      <c r="CQ21" s="2"/>
      <c r="CR21" s="4"/>
      <c r="CS21" s="35"/>
      <c r="CT21" s="36"/>
      <c r="CU21" s="37"/>
      <c r="CV21" s="2"/>
      <c r="CW21" s="4"/>
      <c r="CX21" s="35"/>
      <c r="CY21" s="36"/>
      <c r="CZ21" s="37"/>
      <c r="DA21" s="2"/>
      <c r="DB21" s="4"/>
      <c r="DC21" s="35"/>
      <c r="DD21" s="36"/>
      <c r="DE21" s="37"/>
      <c r="DF21" s="2"/>
      <c r="DG21" s="4"/>
      <c r="DH21" s="23">
        <f t="shared" si="0"/>
        <v>0</v>
      </c>
      <c r="DI21" s="23"/>
    </row>
    <row r="22" spans="1:113" ht="15.75" thickBot="1" x14ac:dyDescent="0.3">
      <c r="A22" s="823"/>
      <c r="B22" s="810"/>
      <c r="C22" s="819"/>
      <c r="D22" s="819"/>
      <c r="E22" s="51"/>
      <c r="F22" s="19" t="s">
        <v>29</v>
      </c>
      <c r="G22" s="38"/>
      <c r="H22" s="39"/>
      <c r="I22" s="41"/>
      <c r="J22" s="5"/>
      <c r="K22" s="6"/>
      <c r="L22" s="38"/>
      <c r="M22" s="39"/>
      <c r="N22" s="41"/>
      <c r="O22" s="5"/>
      <c r="P22" s="6"/>
      <c r="Q22" s="38"/>
      <c r="R22" s="39"/>
      <c r="S22" s="39"/>
      <c r="T22" s="39"/>
      <c r="U22" s="40"/>
      <c r="V22" s="38"/>
      <c r="W22" s="39"/>
      <c r="X22" s="41"/>
      <c r="Y22" s="5"/>
      <c r="Z22" s="6"/>
      <c r="AA22" s="38"/>
      <c r="AB22" s="39"/>
      <c r="AC22" s="41"/>
      <c r="AD22" s="5"/>
      <c r="AE22" s="6"/>
      <c r="AF22" s="38"/>
      <c r="AG22" s="39"/>
      <c r="AH22" s="41"/>
      <c r="AI22" s="5"/>
      <c r="AJ22" s="6"/>
      <c r="AK22" s="38"/>
      <c r="AL22" s="39"/>
      <c r="AM22" s="41"/>
      <c r="AN22" s="5"/>
      <c r="AO22" s="6"/>
      <c r="AP22" s="38"/>
      <c r="AQ22" s="39"/>
      <c r="AR22" s="41"/>
      <c r="AS22" s="5"/>
      <c r="AT22" s="6"/>
      <c r="AU22" s="38"/>
      <c r="AV22" s="39"/>
      <c r="AW22" s="41"/>
      <c r="AX22" s="5"/>
      <c r="AY22" s="6"/>
      <c r="AZ22" s="38"/>
      <c r="BA22" s="39"/>
      <c r="BB22" s="41"/>
      <c r="BC22" s="5"/>
      <c r="BD22" s="6"/>
      <c r="BE22" s="38"/>
      <c r="BF22" s="39"/>
      <c r="BG22" s="41"/>
      <c r="BH22" s="5"/>
      <c r="BI22" s="6"/>
      <c r="BJ22" s="38"/>
      <c r="BK22" s="39"/>
      <c r="BL22" s="41"/>
      <c r="BM22" s="5"/>
      <c r="BN22" s="6"/>
      <c r="BO22" s="38"/>
      <c r="BP22" s="39"/>
      <c r="BQ22" s="41"/>
      <c r="BR22" s="5"/>
      <c r="BS22" s="6"/>
      <c r="BT22" s="38"/>
      <c r="BU22" s="39"/>
      <c r="BV22" s="41"/>
      <c r="BW22" s="5"/>
      <c r="BX22" s="6"/>
      <c r="BY22" s="38"/>
      <c r="BZ22" s="39"/>
      <c r="CA22" s="41"/>
      <c r="CB22" s="5"/>
      <c r="CC22" s="6"/>
      <c r="CD22" s="38"/>
      <c r="CE22" s="39"/>
      <c r="CF22" s="41"/>
      <c r="CG22" s="5"/>
      <c r="CH22" s="6"/>
      <c r="CI22" s="38"/>
      <c r="CJ22" s="39"/>
      <c r="CK22" s="41"/>
      <c r="CL22" s="5"/>
      <c r="CM22" s="6"/>
      <c r="CN22" s="38"/>
      <c r="CO22" s="39"/>
      <c r="CP22" s="41"/>
      <c r="CQ22" s="5"/>
      <c r="CR22" s="6"/>
      <c r="CS22" s="38"/>
      <c r="CT22" s="39"/>
      <c r="CU22" s="41"/>
      <c r="CV22" s="5"/>
      <c r="CW22" s="6"/>
      <c r="CX22" s="38"/>
      <c r="CY22" s="39"/>
      <c r="CZ22" s="41"/>
      <c r="DA22" s="5"/>
      <c r="DB22" s="6"/>
      <c r="DC22" s="38"/>
      <c r="DD22" s="39"/>
      <c r="DE22" s="41"/>
      <c r="DF22" s="5"/>
      <c r="DG22" s="6"/>
      <c r="DH22" s="24">
        <f t="shared" si="0"/>
        <v>0</v>
      </c>
      <c r="DI22" s="24"/>
    </row>
    <row r="23" spans="1:113" ht="15" customHeight="1" x14ac:dyDescent="0.25">
      <c r="A23" s="821" t="s">
        <v>11</v>
      </c>
      <c r="B23" s="806" t="s">
        <v>1</v>
      </c>
      <c r="C23" s="815"/>
      <c r="D23" s="815"/>
      <c r="E23" s="56"/>
      <c r="F23" s="17" t="s">
        <v>27</v>
      </c>
      <c r="G23" s="8"/>
      <c r="H23" s="3"/>
      <c r="I23" s="3"/>
      <c r="J23" s="28"/>
      <c r="K23" s="27"/>
      <c r="L23" s="8"/>
      <c r="M23" s="3"/>
      <c r="N23" s="3"/>
      <c r="O23" s="28"/>
      <c r="P23" s="27"/>
      <c r="Q23" s="8"/>
      <c r="R23" s="3"/>
      <c r="S23" s="3"/>
      <c r="T23" s="28"/>
      <c r="U23" s="27"/>
      <c r="V23" s="25"/>
      <c r="W23" s="26"/>
      <c r="X23" s="26"/>
      <c r="Y23" s="26"/>
      <c r="Z23" s="27"/>
      <c r="AA23" s="8"/>
      <c r="AB23" s="3"/>
      <c r="AC23" s="3"/>
      <c r="AD23" s="28"/>
      <c r="AE23" s="27"/>
      <c r="AF23" s="8"/>
      <c r="AG23" s="3"/>
      <c r="AH23" s="3"/>
      <c r="AI23" s="28"/>
      <c r="AJ23" s="27"/>
      <c r="AK23" s="8"/>
      <c r="AL23" s="3"/>
      <c r="AM23" s="3"/>
      <c r="AN23" s="28"/>
      <c r="AO23" s="27"/>
      <c r="AP23" s="8"/>
      <c r="AQ23" s="3"/>
      <c r="AR23" s="3"/>
      <c r="AS23" s="28"/>
      <c r="AT23" s="27"/>
      <c r="AU23" s="8"/>
      <c r="AV23" s="3"/>
      <c r="AW23" s="3"/>
      <c r="AX23" s="28"/>
      <c r="AY23" s="27"/>
      <c r="AZ23" s="8"/>
      <c r="BA23" s="3"/>
      <c r="BB23" s="3"/>
      <c r="BC23" s="28"/>
      <c r="BD23" s="27"/>
      <c r="BE23" s="8"/>
      <c r="BF23" s="3"/>
      <c r="BG23" s="3"/>
      <c r="BH23" s="28"/>
      <c r="BI23" s="27"/>
      <c r="BJ23" s="8"/>
      <c r="BK23" s="3"/>
      <c r="BL23" s="3"/>
      <c r="BM23" s="28"/>
      <c r="BN23" s="27"/>
      <c r="BO23" s="8"/>
      <c r="BP23" s="3"/>
      <c r="BQ23" s="3"/>
      <c r="BR23" s="28"/>
      <c r="BS23" s="27"/>
      <c r="BT23" s="8"/>
      <c r="BU23" s="3"/>
      <c r="BV23" s="3"/>
      <c r="BW23" s="28"/>
      <c r="BX23" s="27"/>
      <c r="BY23" s="8"/>
      <c r="BZ23" s="3"/>
      <c r="CA23" s="3"/>
      <c r="CB23" s="28"/>
      <c r="CC23" s="27"/>
      <c r="CD23" s="8"/>
      <c r="CE23" s="3"/>
      <c r="CF23" s="3"/>
      <c r="CG23" s="28"/>
      <c r="CH23" s="27"/>
      <c r="CI23" s="8"/>
      <c r="CJ23" s="3"/>
      <c r="CK23" s="3"/>
      <c r="CL23" s="28"/>
      <c r="CM23" s="27"/>
      <c r="CN23" s="8"/>
      <c r="CO23" s="3"/>
      <c r="CP23" s="3"/>
      <c r="CQ23" s="28"/>
      <c r="CR23" s="27"/>
      <c r="CS23" s="8"/>
      <c r="CT23" s="3"/>
      <c r="CU23" s="3"/>
      <c r="CV23" s="28"/>
      <c r="CW23" s="27"/>
      <c r="CX23" s="8"/>
      <c r="CY23" s="3"/>
      <c r="CZ23" s="3"/>
      <c r="DA23" s="28"/>
      <c r="DB23" s="27"/>
      <c r="DC23" s="8"/>
      <c r="DD23" s="3"/>
      <c r="DE23" s="3"/>
      <c r="DF23" s="28"/>
      <c r="DG23" s="27"/>
      <c r="DH23" s="22">
        <f t="shared" si="0"/>
        <v>0</v>
      </c>
      <c r="DI23" s="22"/>
    </row>
    <row r="24" spans="1:113" x14ac:dyDescent="0.25">
      <c r="A24" s="822"/>
      <c r="B24" s="807"/>
      <c r="C24" s="816"/>
      <c r="D24" s="816"/>
      <c r="E24" s="55"/>
      <c r="F24" s="18" t="s">
        <v>2</v>
      </c>
      <c r="G24" s="7"/>
      <c r="H24" s="2"/>
      <c r="I24" s="2"/>
      <c r="J24" s="32"/>
      <c r="K24" s="31"/>
      <c r="L24" s="7"/>
      <c r="M24" s="2"/>
      <c r="N24" s="2"/>
      <c r="O24" s="32"/>
      <c r="P24" s="31"/>
      <c r="Q24" s="7"/>
      <c r="R24" s="2"/>
      <c r="S24" s="2"/>
      <c r="T24" s="32"/>
      <c r="U24" s="31"/>
      <c r="V24" s="29"/>
      <c r="W24" s="30"/>
      <c r="X24" s="30"/>
      <c r="Y24" s="30"/>
      <c r="Z24" s="31"/>
      <c r="AA24" s="7"/>
      <c r="AB24" s="2"/>
      <c r="AC24" s="2"/>
      <c r="AD24" s="32"/>
      <c r="AE24" s="31"/>
      <c r="AF24" s="7"/>
      <c r="AG24" s="2"/>
      <c r="AH24" s="2"/>
      <c r="AI24" s="32"/>
      <c r="AJ24" s="31"/>
      <c r="AK24" s="7"/>
      <c r="AL24" s="2"/>
      <c r="AM24" s="2"/>
      <c r="AN24" s="32"/>
      <c r="AO24" s="31"/>
      <c r="AP24" s="7"/>
      <c r="AQ24" s="2"/>
      <c r="AR24" s="2"/>
      <c r="AS24" s="32"/>
      <c r="AT24" s="31"/>
      <c r="AU24" s="7"/>
      <c r="AV24" s="2"/>
      <c r="AW24" s="2"/>
      <c r="AX24" s="32"/>
      <c r="AY24" s="31"/>
      <c r="AZ24" s="7"/>
      <c r="BA24" s="2"/>
      <c r="BB24" s="2"/>
      <c r="BC24" s="32"/>
      <c r="BD24" s="31"/>
      <c r="BE24" s="7"/>
      <c r="BF24" s="2"/>
      <c r="BG24" s="2"/>
      <c r="BH24" s="32"/>
      <c r="BI24" s="31"/>
      <c r="BJ24" s="7"/>
      <c r="BK24" s="2"/>
      <c r="BL24" s="2"/>
      <c r="BM24" s="32"/>
      <c r="BN24" s="31"/>
      <c r="BO24" s="7"/>
      <c r="BP24" s="2"/>
      <c r="BQ24" s="2"/>
      <c r="BR24" s="32"/>
      <c r="BS24" s="31"/>
      <c r="BT24" s="7"/>
      <c r="BU24" s="2"/>
      <c r="BV24" s="2"/>
      <c r="BW24" s="32"/>
      <c r="BX24" s="31"/>
      <c r="BY24" s="7"/>
      <c r="BZ24" s="2"/>
      <c r="CA24" s="2"/>
      <c r="CB24" s="32"/>
      <c r="CC24" s="31"/>
      <c r="CD24" s="7"/>
      <c r="CE24" s="2"/>
      <c r="CF24" s="2"/>
      <c r="CG24" s="32"/>
      <c r="CH24" s="31"/>
      <c r="CI24" s="7"/>
      <c r="CJ24" s="2"/>
      <c r="CK24" s="2"/>
      <c r="CL24" s="32"/>
      <c r="CM24" s="31"/>
      <c r="CN24" s="7"/>
      <c r="CO24" s="2"/>
      <c r="CP24" s="2"/>
      <c r="CQ24" s="32"/>
      <c r="CR24" s="31"/>
      <c r="CS24" s="7"/>
      <c r="CT24" s="2"/>
      <c r="CU24" s="2"/>
      <c r="CV24" s="32"/>
      <c r="CW24" s="31"/>
      <c r="CX24" s="7"/>
      <c r="CY24" s="2"/>
      <c r="CZ24" s="2"/>
      <c r="DA24" s="32"/>
      <c r="DB24" s="31"/>
      <c r="DC24" s="7"/>
      <c r="DD24" s="2"/>
      <c r="DE24" s="2"/>
      <c r="DF24" s="32"/>
      <c r="DG24" s="31"/>
      <c r="DH24" s="23">
        <f t="shared" si="0"/>
        <v>0</v>
      </c>
      <c r="DI24" s="23"/>
    </row>
    <row r="25" spans="1:113" ht="22.5" customHeight="1" x14ac:dyDescent="0.25">
      <c r="A25" s="822"/>
      <c r="B25" s="808"/>
      <c r="C25" s="817"/>
      <c r="D25" s="817"/>
      <c r="E25" s="55"/>
      <c r="F25" s="18" t="s">
        <v>28</v>
      </c>
      <c r="G25" s="7"/>
      <c r="H25" s="2"/>
      <c r="I25" s="2"/>
      <c r="J25" s="33"/>
      <c r="K25" s="34"/>
      <c r="L25" s="7"/>
      <c r="M25" s="2"/>
      <c r="N25" s="2"/>
      <c r="O25" s="33"/>
      <c r="P25" s="34"/>
      <c r="Q25" s="7"/>
      <c r="R25" s="2"/>
      <c r="S25" s="2"/>
      <c r="T25" s="33"/>
      <c r="U25" s="34"/>
      <c r="V25" s="29"/>
      <c r="W25" s="30"/>
      <c r="X25" s="30"/>
      <c r="Y25" s="30"/>
      <c r="Z25" s="31"/>
      <c r="AA25" s="7"/>
      <c r="AB25" s="2"/>
      <c r="AC25" s="2"/>
      <c r="AD25" s="33"/>
      <c r="AE25" s="34"/>
      <c r="AF25" s="7"/>
      <c r="AG25" s="2"/>
      <c r="AH25" s="2"/>
      <c r="AI25" s="33"/>
      <c r="AJ25" s="34"/>
      <c r="AK25" s="7"/>
      <c r="AL25" s="2"/>
      <c r="AM25" s="2"/>
      <c r="AN25" s="33"/>
      <c r="AO25" s="34"/>
      <c r="AP25" s="7"/>
      <c r="AQ25" s="2"/>
      <c r="AR25" s="2"/>
      <c r="AS25" s="33"/>
      <c r="AT25" s="34"/>
      <c r="AU25" s="7"/>
      <c r="AV25" s="2"/>
      <c r="AW25" s="2"/>
      <c r="AX25" s="33"/>
      <c r="AY25" s="34"/>
      <c r="AZ25" s="7"/>
      <c r="BA25" s="2"/>
      <c r="BB25" s="2"/>
      <c r="BC25" s="33"/>
      <c r="BD25" s="34"/>
      <c r="BE25" s="7"/>
      <c r="BF25" s="2"/>
      <c r="BG25" s="2"/>
      <c r="BH25" s="33"/>
      <c r="BI25" s="34"/>
      <c r="BJ25" s="7"/>
      <c r="BK25" s="2"/>
      <c r="BL25" s="2"/>
      <c r="BM25" s="33"/>
      <c r="BN25" s="34"/>
      <c r="BO25" s="7"/>
      <c r="BP25" s="2"/>
      <c r="BQ25" s="2"/>
      <c r="BR25" s="33"/>
      <c r="BS25" s="34"/>
      <c r="BT25" s="7"/>
      <c r="BU25" s="2"/>
      <c r="BV25" s="2"/>
      <c r="BW25" s="33"/>
      <c r="BX25" s="34"/>
      <c r="BY25" s="7"/>
      <c r="BZ25" s="2"/>
      <c r="CA25" s="2"/>
      <c r="CB25" s="33"/>
      <c r="CC25" s="34"/>
      <c r="CD25" s="7"/>
      <c r="CE25" s="2"/>
      <c r="CF25" s="2"/>
      <c r="CG25" s="33"/>
      <c r="CH25" s="34"/>
      <c r="CI25" s="7"/>
      <c r="CJ25" s="2"/>
      <c r="CK25" s="2"/>
      <c r="CL25" s="33"/>
      <c r="CM25" s="34"/>
      <c r="CN25" s="7"/>
      <c r="CO25" s="2"/>
      <c r="CP25" s="2"/>
      <c r="CQ25" s="33"/>
      <c r="CR25" s="34"/>
      <c r="CS25" s="7"/>
      <c r="CT25" s="2"/>
      <c r="CU25" s="2"/>
      <c r="CV25" s="33"/>
      <c r="CW25" s="34"/>
      <c r="CX25" s="7"/>
      <c r="CY25" s="2"/>
      <c r="CZ25" s="2"/>
      <c r="DA25" s="33"/>
      <c r="DB25" s="34"/>
      <c r="DC25" s="7"/>
      <c r="DD25" s="2"/>
      <c r="DE25" s="2"/>
      <c r="DF25" s="33"/>
      <c r="DG25" s="34"/>
      <c r="DH25" s="23">
        <f t="shared" si="0"/>
        <v>0</v>
      </c>
      <c r="DI25" s="23"/>
    </row>
    <row r="26" spans="1:113" x14ac:dyDescent="0.25">
      <c r="A26" s="822"/>
      <c r="B26" s="809" t="s">
        <v>3</v>
      </c>
      <c r="C26" s="818"/>
      <c r="D26" s="818"/>
      <c r="E26" s="55"/>
      <c r="F26" s="57" t="s">
        <v>2</v>
      </c>
      <c r="G26" s="35"/>
      <c r="H26" s="36"/>
      <c r="I26" s="37"/>
      <c r="J26" s="2"/>
      <c r="K26" s="4"/>
      <c r="L26" s="35"/>
      <c r="M26" s="36"/>
      <c r="N26" s="37"/>
      <c r="O26" s="2"/>
      <c r="P26" s="4"/>
      <c r="Q26" s="35"/>
      <c r="R26" s="36"/>
      <c r="S26" s="37"/>
      <c r="T26" s="2"/>
      <c r="U26" s="4"/>
      <c r="V26" s="29"/>
      <c r="W26" s="30"/>
      <c r="X26" s="30"/>
      <c r="Y26" s="30"/>
      <c r="Z26" s="31"/>
      <c r="AA26" s="35"/>
      <c r="AB26" s="36"/>
      <c r="AC26" s="37"/>
      <c r="AD26" s="2"/>
      <c r="AE26" s="4"/>
      <c r="AF26" s="35"/>
      <c r="AG26" s="36"/>
      <c r="AH26" s="37"/>
      <c r="AI26" s="2"/>
      <c r="AJ26" s="4"/>
      <c r="AK26" s="35"/>
      <c r="AL26" s="36"/>
      <c r="AM26" s="37"/>
      <c r="AN26" s="2"/>
      <c r="AO26" s="4"/>
      <c r="AP26" s="35"/>
      <c r="AQ26" s="36"/>
      <c r="AR26" s="37"/>
      <c r="AS26" s="2"/>
      <c r="AT26" s="4"/>
      <c r="AU26" s="35"/>
      <c r="AV26" s="36"/>
      <c r="AW26" s="37"/>
      <c r="AX26" s="2"/>
      <c r="AY26" s="4"/>
      <c r="AZ26" s="35"/>
      <c r="BA26" s="36"/>
      <c r="BB26" s="37"/>
      <c r="BC26" s="2"/>
      <c r="BD26" s="4"/>
      <c r="BE26" s="35"/>
      <c r="BF26" s="36"/>
      <c r="BG26" s="37"/>
      <c r="BH26" s="2"/>
      <c r="BI26" s="4"/>
      <c r="BJ26" s="35"/>
      <c r="BK26" s="36"/>
      <c r="BL26" s="37"/>
      <c r="BM26" s="2"/>
      <c r="BN26" s="4"/>
      <c r="BO26" s="35"/>
      <c r="BP26" s="36"/>
      <c r="BQ26" s="37"/>
      <c r="BR26" s="2"/>
      <c r="BS26" s="4"/>
      <c r="BT26" s="35"/>
      <c r="BU26" s="36"/>
      <c r="BV26" s="37"/>
      <c r="BW26" s="2"/>
      <c r="BX26" s="4"/>
      <c r="BY26" s="35"/>
      <c r="BZ26" s="36"/>
      <c r="CA26" s="37"/>
      <c r="CB26" s="2"/>
      <c r="CC26" s="4"/>
      <c r="CD26" s="35"/>
      <c r="CE26" s="36"/>
      <c r="CF26" s="37"/>
      <c r="CG26" s="2"/>
      <c r="CH26" s="4"/>
      <c r="CI26" s="35"/>
      <c r="CJ26" s="36"/>
      <c r="CK26" s="37"/>
      <c r="CL26" s="2"/>
      <c r="CM26" s="4"/>
      <c r="CN26" s="35"/>
      <c r="CO26" s="36"/>
      <c r="CP26" s="37"/>
      <c r="CQ26" s="2"/>
      <c r="CR26" s="4"/>
      <c r="CS26" s="35"/>
      <c r="CT26" s="36"/>
      <c r="CU26" s="37"/>
      <c r="CV26" s="2"/>
      <c r="CW26" s="4"/>
      <c r="CX26" s="35"/>
      <c r="CY26" s="36"/>
      <c r="CZ26" s="37"/>
      <c r="DA26" s="2"/>
      <c r="DB26" s="4"/>
      <c r="DC26" s="35"/>
      <c r="DD26" s="36"/>
      <c r="DE26" s="37"/>
      <c r="DF26" s="2"/>
      <c r="DG26" s="4"/>
      <c r="DH26" s="23">
        <f t="shared" si="0"/>
        <v>0</v>
      </c>
      <c r="DI26" s="23"/>
    </row>
    <row r="27" spans="1:113" ht="15.75" thickBot="1" x14ac:dyDescent="0.3">
      <c r="A27" s="823"/>
      <c r="B27" s="810"/>
      <c r="C27" s="819"/>
      <c r="D27" s="819"/>
      <c r="E27" s="51"/>
      <c r="F27" s="19" t="s">
        <v>29</v>
      </c>
      <c r="G27" s="38"/>
      <c r="H27" s="39"/>
      <c r="I27" s="41"/>
      <c r="J27" s="5"/>
      <c r="K27" s="6"/>
      <c r="L27" s="38"/>
      <c r="M27" s="39"/>
      <c r="N27" s="41"/>
      <c r="O27" s="5"/>
      <c r="P27" s="6"/>
      <c r="Q27" s="38"/>
      <c r="R27" s="39"/>
      <c r="S27" s="41"/>
      <c r="T27" s="5"/>
      <c r="U27" s="6"/>
      <c r="V27" s="38"/>
      <c r="W27" s="39"/>
      <c r="X27" s="39"/>
      <c r="Y27" s="39"/>
      <c r="Z27" s="40"/>
      <c r="AA27" s="38"/>
      <c r="AB27" s="39"/>
      <c r="AC27" s="41"/>
      <c r="AD27" s="5"/>
      <c r="AE27" s="6"/>
      <c r="AF27" s="38"/>
      <c r="AG27" s="39"/>
      <c r="AH27" s="41"/>
      <c r="AI27" s="5"/>
      <c r="AJ27" s="6"/>
      <c r="AK27" s="38"/>
      <c r="AL27" s="39"/>
      <c r="AM27" s="41"/>
      <c r="AN27" s="5"/>
      <c r="AO27" s="6"/>
      <c r="AP27" s="38"/>
      <c r="AQ27" s="39"/>
      <c r="AR27" s="41"/>
      <c r="AS27" s="5"/>
      <c r="AT27" s="6"/>
      <c r="AU27" s="38"/>
      <c r="AV27" s="39"/>
      <c r="AW27" s="41"/>
      <c r="AX27" s="5"/>
      <c r="AY27" s="6"/>
      <c r="AZ27" s="38"/>
      <c r="BA27" s="39"/>
      <c r="BB27" s="41"/>
      <c r="BC27" s="5"/>
      <c r="BD27" s="6"/>
      <c r="BE27" s="38"/>
      <c r="BF27" s="39"/>
      <c r="BG27" s="41"/>
      <c r="BH27" s="5"/>
      <c r="BI27" s="6"/>
      <c r="BJ27" s="38"/>
      <c r="BK27" s="39"/>
      <c r="BL27" s="41"/>
      <c r="BM27" s="5"/>
      <c r="BN27" s="6"/>
      <c r="BO27" s="38"/>
      <c r="BP27" s="39"/>
      <c r="BQ27" s="41"/>
      <c r="BR27" s="5"/>
      <c r="BS27" s="6"/>
      <c r="BT27" s="38"/>
      <c r="BU27" s="39"/>
      <c r="BV27" s="41"/>
      <c r="BW27" s="5"/>
      <c r="BX27" s="6"/>
      <c r="BY27" s="38"/>
      <c r="BZ27" s="39"/>
      <c r="CA27" s="41"/>
      <c r="CB27" s="5"/>
      <c r="CC27" s="6"/>
      <c r="CD27" s="38"/>
      <c r="CE27" s="39"/>
      <c r="CF27" s="41"/>
      <c r="CG27" s="5"/>
      <c r="CH27" s="6"/>
      <c r="CI27" s="38"/>
      <c r="CJ27" s="39"/>
      <c r="CK27" s="41"/>
      <c r="CL27" s="5"/>
      <c r="CM27" s="6"/>
      <c r="CN27" s="38"/>
      <c r="CO27" s="39"/>
      <c r="CP27" s="41"/>
      <c r="CQ27" s="5"/>
      <c r="CR27" s="6"/>
      <c r="CS27" s="38"/>
      <c r="CT27" s="39"/>
      <c r="CU27" s="41"/>
      <c r="CV27" s="5"/>
      <c r="CW27" s="6"/>
      <c r="CX27" s="38"/>
      <c r="CY27" s="39"/>
      <c r="CZ27" s="41"/>
      <c r="DA27" s="5"/>
      <c r="DB27" s="6"/>
      <c r="DC27" s="38"/>
      <c r="DD27" s="39"/>
      <c r="DE27" s="41"/>
      <c r="DF27" s="5"/>
      <c r="DG27" s="6"/>
      <c r="DH27" s="24">
        <f t="shared" si="0"/>
        <v>0</v>
      </c>
      <c r="DI27" s="24"/>
    </row>
    <row r="28" spans="1:113" ht="15" customHeight="1" x14ac:dyDescent="0.25">
      <c r="A28" s="821" t="s">
        <v>8</v>
      </c>
      <c r="B28" s="806" t="s">
        <v>1</v>
      </c>
      <c r="C28" s="815"/>
      <c r="D28" s="815"/>
      <c r="E28" s="56"/>
      <c r="F28" s="17" t="s">
        <v>27</v>
      </c>
      <c r="G28" s="8"/>
      <c r="H28" s="3"/>
      <c r="I28" s="3"/>
      <c r="J28" s="28"/>
      <c r="K28" s="27"/>
      <c r="L28" s="8"/>
      <c r="M28" s="3"/>
      <c r="N28" s="3"/>
      <c r="O28" s="28"/>
      <c r="P28" s="27"/>
      <c r="Q28" s="8"/>
      <c r="R28" s="3"/>
      <c r="S28" s="3"/>
      <c r="T28" s="28"/>
      <c r="U28" s="27"/>
      <c r="V28" s="8"/>
      <c r="W28" s="3"/>
      <c r="X28" s="3"/>
      <c r="Y28" s="28"/>
      <c r="Z28" s="27"/>
      <c r="AA28" s="25"/>
      <c r="AB28" s="26"/>
      <c r="AC28" s="26"/>
      <c r="AD28" s="26"/>
      <c r="AE28" s="27"/>
      <c r="AF28" s="8"/>
      <c r="AG28" s="3"/>
      <c r="AH28" s="3"/>
      <c r="AI28" s="28"/>
      <c r="AJ28" s="27"/>
      <c r="AK28" s="8"/>
      <c r="AL28" s="3"/>
      <c r="AM28" s="3"/>
      <c r="AN28" s="28"/>
      <c r="AO28" s="27"/>
      <c r="AP28" s="8"/>
      <c r="AQ28" s="3"/>
      <c r="AR28" s="3"/>
      <c r="AS28" s="28"/>
      <c r="AT28" s="27"/>
      <c r="AU28" s="8"/>
      <c r="AV28" s="3"/>
      <c r="AW28" s="3"/>
      <c r="AX28" s="28"/>
      <c r="AY28" s="27"/>
      <c r="AZ28" s="8"/>
      <c r="BA28" s="3"/>
      <c r="BB28" s="3"/>
      <c r="BC28" s="28"/>
      <c r="BD28" s="27"/>
      <c r="BE28" s="8"/>
      <c r="BF28" s="3"/>
      <c r="BG28" s="3"/>
      <c r="BH28" s="28"/>
      <c r="BI28" s="27"/>
      <c r="BJ28" s="8"/>
      <c r="BK28" s="3"/>
      <c r="BL28" s="3"/>
      <c r="BM28" s="28"/>
      <c r="BN28" s="27"/>
      <c r="BO28" s="8"/>
      <c r="BP28" s="3"/>
      <c r="BQ28" s="3"/>
      <c r="BR28" s="28"/>
      <c r="BS28" s="27"/>
      <c r="BT28" s="8"/>
      <c r="BU28" s="3"/>
      <c r="BV28" s="3"/>
      <c r="BW28" s="28"/>
      <c r="BX28" s="27"/>
      <c r="BY28" s="8"/>
      <c r="BZ28" s="3"/>
      <c r="CA28" s="3"/>
      <c r="CB28" s="28"/>
      <c r="CC28" s="27"/>
      <c r="CD28" s="8"/>
      <c r="CE28" s="3"/>
      <c r="CF28" s="3"/>
      <c r="CG28" s="28"/>
      <c r="CH28" s="27"/>
      <c r="CI28" s="8"/>
      <c r="CJ28" s="3"/>
      <c r="CK28" s="3"/>
      <c r="CL28" s="28"/>
      <c r="CM28" s="27"/>
      <c r="CN28" s="8"/>
      <c r="CO28" s="3"/>
      <c r="CP28" s="3"/>
      <c r="CQ28" s="28"/>
      <c r="CR28" s="27"/>
      <c r="CS28" s="8"/>
      <c r="CT28" s="3"/>
      <c r="CU28" s="3"/>
      <c r="CV28" s="28"/>
      <c r="CW28" s="27"/>
      <c r="CX28" s="8"/>
      <c r="CY28" s="3"/>
      <c r="CZ28" s="3"/>
      <c r="DA28" s="28"/>
      <c r="DB28" s="27"/>
      <c r="DC28" s="8"/>
      <c r="DD28" s="3"/>
      <c r="DE28" s="3"/>
      <c r="DF28" s="28"/>
      <c r="DG28" s="27"/>
      <c r="DH28" s="22">
        <f t="shared" si="0"/>
        <v>0</v>
      </c>
      <c r="DI28" s="22"/>
    </row>
    <row r="29" spans="1:113" x14ac:dyDescent="0.25">
      <c r="A29" s="822"/>
      <c r="B29" s="807"/>
      <c r="C29" s="816"/>
      <c r="D29" s="816"/>
      <c r="E29" s="55"/>
      <c r="F29" s="18" t="s">
        <v>2</v>
      </c>
      <c r="G29" s="7"/>
      <c r="H29" s="2"/>
      <c r="I29" s="2"/>
      <c r="J29" s="32"/>
      <c r="K29" s="31"/>
      <c r="L29" s="7"/>
      <c r="M29" s="2"/>
      <c r="N29" s="2"/>
      <c r="O29" s="32"/>
      <c r="P29" s="31"/>
      <c r="Q29" s="7"/>
      <c r="R29" s="2"/>
      <c r="S29" s="2"/>
      <c r="T29" s="32"/>
      <c r="U29" s="31"/>
      <c r="V29" s="7"/>
      <c r="W29" s="2"/>
      <c r="X29" s="2"/>
      <c r="Y29" s="32"/>
      <c r="Z29" s="31"/>
      <c r="AA29" s="29"/>
      <c r="AB29" s="30"/>
      <c r="AC29" s="30"/>
      <c r="AD29" s="30"/>
      <c r="AE29" s="31"/>
      <c r="AF29" s="7"/>
      <c r="AG29" s="2"/>
      <c r="AH29" s="2"/>
      <c r="AI29" s="32"/>
      <c r="AJ29" s="31"/>
      <c r="AK29" s="7"/>
      <c r="AL29" s="2"/>
      <c r="AM29" s="2"/>
      <c r="AN29" s="32"/>
      <c r="AO29" s="31"/>
      <c r="AP29" s="7"/>
      <c r="AQ29" s="2"/>
      <c r="AR29" s="2"/>
      <c r="AS29" s="32"/>
      <c r="AT29" s="31"/>
      <c r="AU29" s="7"/>
      <c r="AV29" s="2"/>
      <c r="AW29" s="2"/>
      <c r="AX29" s="32"/>
      <c r="AY29" s="31"/>
      <c r="AZ29" s="7"/>
      <c r="BA29" s="2"/>
      <c r="BB29" s="2"/>
      <c r="BC29" s="32"/>
      <c r="BD29" s="31"/>
      <c r="BE29" s="7"/>
      <c r="BF29" s="2"/>
      <c r="BG29" s="2"/>
      <c r="BH29" s="32"/>
      <c r="BI29" s="31"/>
      <c r="BJ29" s="7"/>
      <c r="BK29" s="2"/>
      <c r="BL29" s="2"/>
      <c r="BM29" s="32"/>
      <c r="BN29" s="31"/>
      <c r="BO29" s="7"/>
      <c r="BP29" s="2"/>
      <c r="BQ29" s="2"/>
      <c r="BR29" s="32"/>
      <c r="BS29" s="31"/>
      <c r="BT29" s="7"/>
      <c r="BU29" s="2"/>
      <c r="BV29" s="2"/>
      <c r="BW29" s="32"/>
      <c r="BX29" s="31"/>
      <c r="BY29" s="7"/>
      <c r="BZ29" s="2"/>
      <c r="CA29" s="2"/>
      <c r="CB29" s="32"/>
      <c r="CC29" s="31"/>
      <c r="CD29" s="7"/>
      <c r="CE29" s="2"/>
      <c r="CF29" s="2"/>
      <c r="CG29" s="32"/>
      <c r="CH29" s="31"/>
      <c r="CI29" s="7"/>
      <c r="CJ29" s="2"/>
      <c r="CK29" s="2"/>
      <c r="CL29" s="32"/>
      <c r="CM29" s="31"/>
      <c r="CN29" s="7"/>
      <c r="CO29" s="2"/>
      <c r="CP29" s="2"/>
      <c r="CQ29" s="32"/>
      <c r="CR29" s="31"/>
      <c r="CS29" s="7"/>
      <c r="CT29" s="2"/>
      <c r="CU29" s="2"/>
      <c r="CV29" s="32"/>
      <c r="CW29" s="31"/>
      <c r="CX29" s="7"/>
      <c r="CY29" s="2"/>
      <c r="CZ29" s="2"/>
      <c r="DA29" s="32"/>
      <c r="DB29" s="31"/>
      <c r="DC29" s="7"/>
      <c r="DD29" s="2"/>
      <c r="DE29" s="2"/>
      <c r="DF29" s="32"/>
      <c r="DG29" s="31"/>
      <c r="DH29" s="23">
        <f t="shared" si="0"/>
        <v>0</v>
      </c>
      <c r="DI29" s="23"/>
    </row>
    <row r="30" spans="1:113" ht="22.5" customHeight="1" x14ac:dyDescent="0.25">
      <c r="A30" s="822"/>
      <c r="B30" s="808"/>
      <c r="C30" s="817"/>
      <c r="D30" s="817"/>
      <c r="E30" s="55"/>
      <c r="F30" s="18" t="s">
        <v>28</v>
      </c>
      <c r="G30" s="7"/>
      <c r="H30" s="2"/>
      <c r="I30" s="2"/>
      <c r="J30" s="33"/>
      <c r="K30" s="34"/>
      <c r="L30" s="7"/>
      <c r="M30" s="2"/>
      <c r="N30" s="2"/>
      <c r="O30" s="33"/>
      <c r="P30" s="34"/>
      <c r="Q30" s="7"/>
      <c r="R30" s="2"/>
      <c r="S30" s="2"/>
      <c r="T30" s="33"/>
      <c r="U30" s="34"/>
      <c r="V30" s="7"/>
      <c r="W30" s="2"/>
      <c r="X30" s="2"/>
      <c r="Y30" s="33"/>
      <c r="Z30" s="34"/>
      <c r="AA30" s="29"/>
      <c r="AB30" s="30"/>
      <c r="AC30" s="30"/>
      <c r="AD30" s="30"/>
      <c r="AE30" s="31"/>
      <c r="AF30" s="7"/>
      <c r="AG30" s="2"/>
      <c r="AH30" s="2"/>
      <c r="AI30" s="33"/>
      <c r="AJ30" s="34"/>
      <c r="AK30" s="7"/>
      <c r="AL30" s="2"/>
      <c r="AM30" s="2"/>
      <c r="AN30" s="33"/>
      <c r="AO30" s="34"/>
      <c r="AP30" s="7"/>
      <c r="AQ30" s="2"/>
      <c r="AR30" s="2"/>
      <c r="AS30" s="33"/>
      <c r="AT30" s="34"/>
      <c r="AU30" s="7"/>
      <c r="AV30" s="2"/>
      <c r="AW30" s="2"/>
      <c r="AX30" s="33"/>
      <c r="AY30" s="34"/>
      <c r="AZ30" s="7"/>
      <c r="BA30" s="2"/>
      <c r="BB30" s="2"/>
      <c r="BC30" s="33"/>
      <c r="BD30" s="34"/>
      <c r="BE30" s="7"/>
      <c r="BF30" s="2"/>
      <c r="BG30" s="2"/>
      <c r="BH30" s="33"/>
      <c r="BI30" s="34"/>
      <c r="BJ30" s="7"/>
      <c r="BK30" s="2"/>
      <c r="BL30" s="2"/>
      <c r="BM30" s="33"/>
      <c r="BN30" s="34"/>
      <c r="BO30" s="7"/>
      <c r="BP30" s="2"/>
      <c r="BQ30" s="2"/>
      <c r="BR30" s="33"/>
      <c r="BS30" s="34"/>
      <c r="BT30" s="7"/>
      <c r="BU30" s="2"/>
      <c r="BV30" s="2"/>
      <c r="BW30" s="33"/>
      <c r="BX30" s="34"/>
      <c r="BY30" s="7"/>
      <c r="BZ30" s="2"/>
      <c r="CA30" s="2"/>
      <c r="CB30" s="33"/>
      <c r="CC30" s="34"/>
      <c r="CD30" s="7"/>
      <c r="CE30" s="2"/>
      <c r="CF30" s="2"/>
      <c r="CG30" s="33"/>
      <c r="CH30" s="34"/>
      <c r="CI30" s="7"/>
      <c r="CJ30" s="2"/>
      <c r="CK30" s="2"/>
      <c r="CL30" s="33"/>
      <c r="CM30" s="34"/>
      <c r="CN30" s="7"/>
      <c r="CO30" s="2"/>
      <c r="CP30" s="2"/>
      <c r="CQ30" s="33"/>
      <c r="CR30" s="34"/>
      <c r="CS30" s="7"/>
      <c r="CT30" s="2"/>
      <c r="CU30" s="2"/>
      <c r="CV30" s="33"/>
      <c r="CW30" s="34"/>
      <c r="CX30" s="7"/>
      <c r="CY30" s="2"/>
      <c r="CZ30" s="2"/>
      <c r="DA30" s="33"/>
      <c r="DB30" s="34"/>
      <c r="DC30" s="7"/>
      <c r="DD30" s="2"/>
      <c r="DE30" s="2"/>
      <c r="DF30" s="33"/>
      <c r="DG30" s="34"/>
      <c r="DH30" s="23">
        <f t="shared" si="0"/>
        <v>0</v>
      </c>
      <c r="DI30" s="23"/>
    </row>
    <row r="31" spans="1:113" x14ac:dyDescent="0.25">
      <c r="A31" s="822"/>
      <c r="B31" s="809" t="s">
        <v>3</v>
      </c>
      <c r="C31" s="818"/>
      <c r="D31" s="818"/>
      <c r="E31" s="55"/>
      <c r="F31" s="57" t="s">
        <v>2</v>
      </c>
      <c r="G31" s="35"/>
      <c r="H31" s="36"/>
      <c r="I31" s="37"/>
      <c r="J31" s="2"/>
      <c r="K31" s="4"/>
      <c r="L31" s="35"/>
      <c r="M31" s="36"/>
      <c r="N31" s="37"/>
      <c r="O31" s="2"/>
      <c r="P31" s="4"/>
      <c r="Q31" s="35"/>
      <c r="R31" s="36"/>
      <c r="S31" s="37"/>
      <c r="T31" s="2"/>
      <c r="U31" s="4"/>
      <c r="V31" s="35"/>
      <c r="W31" s="36"/>
      <c r="X31" s="37"/>
      <c r="Y31" s="2"/>
      <c r="Z31" s="4"/>
      <c r="AA31" s="29"/>
      <c r="AB31" s="30"/>
      <c r="AC31" s="30"/>
      <c r="AD31" s="30"/>
      <c r="AE31" s="31"/>
      <c r="AF31" s="35"/>
      <c r="AG31" s="36"/>
      <c r="AH31" s="37"/>
      <c r="AI31" s="2"/>
      <c r="AJ31" s="4"/>
      <c r="AK31" s="35"/>
      <c r="AL31" s="36"/>
      <c r="AM31" s="37"/>
      <c r="AN31" s="2"/>
      <c r="AO31" s="4"/>
      <c r="AP31" s="35"/>
      <c r="AQ31" s="36"/>
      <c r="AR31" s="37"/>
      <c r="AS31" s="2"/>
      <c r="AT31" s="4"/>
      <c r="AU31" s="35"/>
      <c r="AV31" s="36"/>
      <c r="AW31" s="37"/>
      <c r="AX31" s="2"/>
      <c r="AY31" s="4"/>
      <c r="AZ31" s="35"/>
      <c r="BA31" s="36"/>
      <c r="BB31" s="37"/>
      <c r="BC31" s="2"/>
      <c r="BD31" s="4"/>
      <c r="BE31" s="35"/>
      <c r="BF31" s="36"/>
      <c r="BG31" s="37"/>
      <c r="BH31" s="2"/>
      <c r="BI31" s="4"/>
      <c r="BJ31" s="35"/>
      <c r="BK31" s="36"/>
      <c r="BL31" s="37"/>
      <c r="BM31" s="2"/>
      <c r="BN31" s="4"/>
      <c r="BO31" s="35"/>
      <c r="BP31" s="36"/>
      <c r="BQ31" s="37"/>
      <c r="BR31" s="2"/>
      <c r="BS31" s="4"/>
      <c r="BT31" s="35"/>
      <c r="BU31" s="36"/>
      <c r="BV31" s="37"/>
      <c r="BW31" s="2"/>
      <c r="BX31" s="4"/>
      <c r="BY31" s="35"/>
      <c r="BZ31" s="36"/>
      <c r="CA31" s="37"/>
      <c r="CB31" s="2"/>
      <c r="CC31" s="4"/>
      <c r="CD31" s="35"/>
      <c r="CE31" s="36"/>
      <c r="CF31" s="37"/>
      <c r="CG31" s="2"/>
      <c r="CH31" s="4"/>
      <c r="CI31" s="35"/>
      <c r="CJ31" s="36"/>
      <c r="CK31" s="37"/>
      <c r="CL31" s="2"/>
      <c r="CM31" s="4"/>
      <c r="CN31" s="35"/>
      <c r="CO31" s="36"/>
      <c r="CP31" s="37"/>
      <c r="CQ31" s="2"/>
      <c r="CR31" s="4"/>
      <c r="CS31" s="35"/>
      <c r="CT31" s="36"/>
      <c r="CU31" s="37"/>
      <c r="CV31" s="2"/>
      <c r="CW31" s="4"/>
      <c r="CX31" s="35"/>
      <c r="CY31" s="36"/>
      <c r="CZ31" s="37"/>
      <c r="DA31" s="2"/>
      <c r="DB31" s="4"/>
      <c r="DC31" s="35"/>
      <c r="DD31" s="36"/>
      <c r="DE31" s="37"/>
      <c r="DF31" s="2"/>
      <c r="DG31" s="4"/>
      <c r="DH31" s="23">
        <f t="shared" si="0"/>
        <v>0</v>
      </c>
      <c r="DI31" s="23"/>
    </row>
    <row r="32" spans="1:113" ht="15.75" thickBot="1" x14ac:dyDescent="0.3">
      <c r="A32" s="823"/>
      <c r="B32" s="810"/>
      <c r="C32" s="819"/>
      <c r="D32" s="819"/>
      <c r="E32" s="51"/>
      <c r="F32" s="19" t="s">
        <v>29</v>
      </c>
      <c r="G32" s="38"/>
      <c r="H32" s="39"/>
      <c r="I32" s="41"/>
      <c r="J32" s="5"/>
      <c r="K32" s="6"/>
      <c r="L32" s="38"/>
      <c r="M32" s="39"/>
      <c r="N32" s="41"/>
      <c r="O32" s="5"/>
      <c r="P32" s="6"/>
      <c r="Q32" s="38"/>
      <c r="R32" s="39"/>
      <c r="S32" s="41"/>
      <c r="T32" s="5"/>
      <c r="U32" s="6"/>
      <c r="V32" s="38"/>
      <c r="W32" s="39"/>
      <c r="X32" s="41"/>
      <c r="Y32" s="5"/>
      <c r="Z32" s="6"/>
      <c r="AA32" s="38"/>
      <c r="AB32" s="39"/>
      <c r="AC32" s="39"/>
      <c r="AD32" s="39"/>
      <c r="AE32" s="40"/>
      <c r="AF32" s="38"/>
      <c r="AG32" s="39"/>
      <c r="AH32" s="41"/>
      <c r="AI32" s="5"/>
      <c r="AJ32" s="6"/>
      <c r="AK32" s="38"/>
      <c r="AL32" s="39"/>
      <c r="AM32" s="41"/>
      <c r="AN32" s="5"/>
      <c r="AO32" s="6"/>
      <c r="AP32" s="38"/>
      <c r="AQ32" s="39"/>
      <c r="AR32" s="41"/>
      <c r="AS32" s="5"/>
      <c r="AT32" s="6"/>
      <c r="AU32" s="38"/>
      <c r="AV32" s="39"/>
      <c r="AW32" s="41"/>
      <c r="AX32" s="5"/>
      <c r="AY32" s="6"/>
      <c r="AZ32" s="38"/>
      <c r="BA32" s="39"/>
      <c r="BB32" s="41"/>
      <c r="BC32" s="5"/>
      <c r="BD32" s="6"/>
      <c r="BE32" s="38"/>
      <c r="BF32" s="39"/>
      <c r="BG32" s="41"/>
      <c r="BH32" s="5"/>
      <c r="BI32" s="6"/>
      <c r="BJ32" s="38"/>
      <c r="BK32" s="39"/>
      <c r="BL32" s="41"/>
      <c r="BM32" s="5"/>
      <c r="BN32" s="6"/>
      <c r="BO32" s="38"/>
      <c r="BP32" s="39"/>
      <c r="BQ32" s="41"/>
      <c r="BR32" s="5"/>
      <c r="BS32" s="6"/>
      <c r="BT32" s="38"/>
      <c r="BU32" s="39"/>
      <c r="BV32" s="41"/>
      <c r="BW32" s="5"/>
      <c r="BX32" s="6"/>
      <c r="BY32" s="38"/>
      <c r="BZ32" s="39"/>
      <c r="CA32" s="41"/>
      <c r="CB32" s="5"/>
      <c r="CC32" s="6"/>
      <c r="CD32" s="38"/>
      <c r="CE32" s="39"/>
      <c r="CF32" s="41"/>
      <c r="CG32" s="5"/>
      <c r="CH32" s="6"/>
      <c r="CI32" s="38"/>
      <c r="CJ32" s="39"/>
      <c r="CK32" s="41"/>
      <c r="CL32" s="5"/>
      <c r="CM32" s="6"/>
      <c r="CN32" s="38"/>
      <c r="CO32" s="39"/>
      <c r="CP32" s="41"/>
      <c r="CQ32" s="5"/>
      <c r="CR32" s="6"/>
      <c r="CS32" s="38"/>
      <c r="CT32" s="39"/>
      <c r="CU32" s="41"/>
      <c r="CV32" s="5"/>
      <c r="CW32" s="6"/>
      <c r="CX32" s="38"/>
      <c r="CY32" s="39"/>
      <c r="CZ32" s="41"/>
      <c r="DA32" s="5"/>
      <c r="DB32" s="6"/>
      <c r="DC32" s="38"/>
      <c r="DD32" s="39"/>
      <c r="DE32" s="41"/>
      <c r="DF32" s="5"/>
      <c r="DG32" s="6"/>
      <c r="DH32" s="24">
        <f t="shared" si="0"/>
        <v>0</v>
      </c>
      <c r="DI32" s="24"/>
    </row>
    <row r="33" spans="1:113" ht="15" customHeight="1" x14ac:dyDescent="0.25">
      <c r="A33" s="821" t="s">
        <v>12</v>
      </c>
      <c r="B33" s="806" t="s">
        <v>1</v>
      </c>
      <c r="C33" s="815"/>
      <c r="D33" s="815"/>
      <c r="E33" s="56"/>
      <c r="F33" s="17" t="s">
        <v>27</v>
      </c>
      <c r="G33" s="8"/>
      <c r="H33" s="3"/>
      <c r="I33" s="3"/>
      <c r="J33" s="28"/>
      <c r="K33" s="27"/>
      <c r="L33" s="8"/>
      <c r="M33" s="3"/>
      <c r="N33" s="3"/>
      <c r="O33" s="28"/>
      <c r="P33" s="27"/>
      <c r="Q33" s="8"/>
      <c r="R33" s="3"/>
      <c r="S33" s="3"/>
      <c r="T33" s="28"/>
      <c r="U33" s="27"/>
      <c r="V33" s="8"/>
      <c r="W33" s="3"/>
      <c r="X33" s="3"/>
      <c r="Y33" s="28"/>
      <c r="Z33" s="27"/>
      <c r="AA33" s="8"/>
      <c r="AB33" s="3"/>
      <c r="AC33" s="3"/>
      <c r="AD33" s="28"/>
      <c r="AE33" s="27"/>
      <c r="AF33" s="25"/>
      <c r="AG33" s="26"/>
      <c r="AH33" s="26"/>
      <c r="AI33" s="26"/>
      <c r="AJ33" s="27"/>
      <c r="AK33" s="8"/>
      <c r="AL33" s="3"/>
      <c r="AM33" s="3"/>
      <c r="AN33" s="28"/>
      <c r="AO33" s="27"/>
      <c r="AP33" s="8"/>
      <c r="AQ33" s="3"/>
      <c r="AR33" s="3"/>
      <c r="AS33" s="28"/>
      <c r="AT33" s="27"/>
      <c r="AU33" s="8"/>
      <c r="AV33" s="3"/>
      <c r="AW33" s="3"/>
      <c r="AX33" s="28"/>
      <c r="AY33" s="27"/>
      <c r="AZ33" s="8"/>
      <c r="BA33" s="3"/>
      <c r="BB33" s="3"/>
      <c r="BC33" s="28"/>
      <c r="BD33" s="27"/>
      <c r="BE33" s="8"/>
      <c r="BF33" s="3"/>
      <c r="BG33" s="3"/>
      <c r="BH33" s="28"/>
      <c r="BI33" s="27"/>
      <c r="BJ33" s="8"/>
      <c r="BK33" s="3"/>
      <c r="BL33" s="3"/>
      <c r="BM33" s="28"/>
      <c r="BN33" s="27"/>
      <c r="BO33" s="8"/>
      <c r="BP33" s="3"/>
      <c r="BQ33" s="3"/>
      <c r="BR33" s="28"/>
      <c r="BS33" s="27"/>
      <c r="BT33" s="8"/>
      <c r="BU33" s="3"/>
      <c r="BV33" s="3"/>
      <c r="BW33" s="28"/>
      <c r="BX33" s="27"/>
      <c r="BY33" s="8"/>
      <c r="BZ33" s="3"/>
      <c r="CA33" s="3"/>
      <c r="CB33" s="28"/>
      <c r="CC33" s="27"/>
      <c r="CD33" s="8"/>
      <c r="CE33" s="3"/>
      <c r="CF33" s="3"/>
      <c r="CG33" s="28"/>
      <c r="CH33" s="27"/>
      <c r="CI33" s="8"/>
      <c r="CJ33" s="3"/>
      <c r="CK33" s="3"/>
      <c r="CL33" s="28"/>
      <c r="CM33" s="27"/>
      <c r="CN33" s="8"/>
      <c r="CO33" s="3"/>
      <c r="CP33" s="3"/>
      <c r="CQ33" s="28"/>
      <c r="CR33" s="27"/>
      <c r="CS33" s="8"/>
      <c r="CT33" s="3"/>
      <c r="CU33" s="3"/>
      <c r="CV33" s="28"/>
      <c r="CW33" s="27"/>
      <c r="CX33" s="8"/>
      <c r="CY33" s="3"/>
      <c r="CZ33" s="3"/>
      <c r="DA33" s="28"/>
      <c r="DB33" s="27"/>
      <c r="DC33" s="8"/>
      <c r="DD33" s="3"/>
      <c r="DE33" s="3"/>
      <c r="DF33" s="28"/>
      <c r="DG33" s="27"/>
      <c r="DH33" s="22">
        <f t="shared" si="0"/>
        <v>0</v>
      </c>
      <c r="DI33" s="22"/>
    </row>
    <row r="34" spans="1:113" x14ac:dyDescent="0.25">
      <c r="A34" s="822"/>
      <c r="B34" s="807"/>
      <c r="C34" s="816"/>
      <c r="D34" s="816"/>
      <c r="E34" s="55"/>
      <c r="F34" s="18" t="s">
        <v>2</v>
      </c>
      <c r="G34" s="7"/>
      <c r="H34" s="2"/>
      <c r="I34" s="2"/>
      <c r="J34" s="32"/>
      <c r="K34" s="31"/>
      <c r="L34" s="7"/>
      <c r="M34" s="2"/>
      <c r="N34" s="2"/>
      <c r="O34" s="32"/>
      <c r="P34" s="31"/>
      <c r="Q34" s="7"/>
      <c r="R34" s="2"/>
      <c r="S34" s="2"/>
      <c r="T34" s="32"/>
      <c r="U34" s="31"/>
      <c r="V34" s="7"/>
      <c r="W34" s="2"/>
      <c r="X34" s="2"/>
      <c r="Y34" s="32"/>
      <c r="Z34" s="31"/>
      <c r="AA34" s="7"/>
      <c r="AB34" s="2"/>
      <c r="AC34" s="2"/>
      <c r="AD34" s="32"/>
      <c r="AE34" s="31"/>
      <c r="AF34" s="29"/>
      <c r="AG34" s="30"/>
      <c r="AH34" s="30"/>
      <c r="AI34" s="30"/>
      <c r="AJ34" s="31"/>
      <c r="AK34" s="7"/>
      <c r="AL34" s="2"/>
      <c r="AM34" s="2"/>
      <c r="AN34" s="32"/>
      <c r="AO34" s="31"/>
      <c r="AP34" s="7"/>
      <c r="AQ34" s="2"/>
      <c r="AR34" s="2"/>
      <c r="AS34" s="32"/>
      <c r="AT34" s="31"/>
      <c r="AU34" s="7"/>
      <c r="AV34" s="2"/>
      <c r="AW34" s="2"/>
      <c r="AX34" s="32"/>
      <c r="AY34" s="31"/>
      <c r="AZ34" s="7"/>
      <c r="BA34" s="2"/>
      <c r="BB34" s="2"/>
      <c r="BC34" s="32"/>
      <c r="BD34" s="31"/>
      <c r="BE34" s="7"/>
      <c r="BF34" s="2"/>
      <c r="BG34" s="2"/>
      <c r="BH34" s="32"/>
      <c r="BI34" s="31"/>
      <c r="BJ34" s="7"/>
      <c r="BK34" s="2"/>
      <c r="BL34" s="2"/>
      <c r="BM34" s="32"/>
      <c r="BN34" s="31"/>
      <c r="BO34" s="7"/>
      <c r="BP34" s="2"/>
      <c r="BQ34" s="2"/>
      <c r="BR34" s="32"/>
      <c r="BS34" s="31"/>
      <c r="BT34" s="7"/>
      <c r="BU34" s="2"/>
      <c r="BV34" s="2"/>
      <c r="BW34" s="32"/>
      <c r="BX34" s="31"/>
      <c r="BY34" s="7"/>
      <c r="BZ34" s="2"/>
      <c r="CA34" s="2"/>
      <c r="CB34" s="32"/>
      <c r="CC34" s="31"/>
      <c r="CD34" s="7"/>
      <c r="CE34" s="2"/>
      <c r="CF34" s="2"/>
      <c r="CG34" s="32"/>
      <c r="CH34" s="31"/>
      <c r="CI34" s="7"/>
      <c r="CJ34" s="2"/>
      <c r="CK34" s="2"/>
      <c r="CL34" s="32"/>
      <c r="CM34" s="31"/>
      <c r="CN34" s="7"/>
      <c r="CO34" s="2"/>
      <c r="CP34" s="2"/>
      <c r="CQ34" s="32"/>
      <c r="CR34" s="31"/>
      <c r="CS34" s="7"/>
      <c r="CT34" s="2"/>
      <c r="CU34" s="2"/>
      <c r="CV34" s="32"/>
      <c r="CW34" s="31"/>
      <c r="CX34" s="7"/>
      <c r="CY34" s="2"/>
      <c r="CZ34" s="2"/>
      <c r="DA34" s="32"/>
      <c r="DB34" s="31"/>
      <c r="DC34" s="7"/>
      <c r="DD34" s="2"/>
      <c r="DE34" s="2"/>
      <c r="DF34" s="32"/>
      <c r="DG34" s="31"/>
      <c r="DH34" s="23">
        <f t="shared" si="0"/>
        <v>0</v>
      </c>
      <c r="DI34" s="23"/>
    </row>
    <row r="35" spans="1:113" ht="22.5" customHeight="1" x14ac:dyDescent="0.25">
      <c r="A35" s="822"/>
      <c r="B35" s="808"/>
      <c r="C35" s="817"/>
      <c r="D35" s="817"/>
      <c r="E35" s="55"/>
      <c r="F35" s="18" t="s">
        <v>28</v>
      </c>
      <c r="G35" s="7"/>
      <c r="H35" s="2"/>
      <c r="I35" s="2"/>
      <c r="J35" s="33"/>
      <c r="K35" s="34"/>
      <c r="L35" s="7"/>
      <c r="M35" s="2"/>
      <c r="N35" s="2"/>
      <c r="O35" s="33"/>
      <c r="P35" s="34"/>
      <c r="Q35" s="7"/>
      <c r="R35" s="2"/>
      <c r="S35" s="2"/>
      <c r="T35" s="33"/>
      <c r="U35" s="34"/>
      <c r="V35" s="7"/>
      <c r="W35" s="2"/>
      <c r="X35" s="2"/>
      <c r="Y35" s="33"/>
      <c r="Z35" s="34"/>
      <c r="AA35" s="7"/>
      <c r="AB35" s="2"/>
      <c r="AC35" s="2"/>
      <c r="AD35" s="33"/>
      <c r="AE35" s="34"/>
      <c r="AF35" s="29"/>
      <c r="AG35" s="30"/>
      <c r="AH35" s="30"/>
      <c r="AI35" s="30"/>
      <c r="AJ35" s="31"/>
      <c r="AK35" s="7"/>
      <c r="AL35" s="2"/>
      <c r="AM35" s="2"/>
      <c r="AN35" s="33"/>
      <c r="AO35" s="34"/>
      <c r="AP35" s="7"/>
      <c r="AQ35" s="2"/>
      <c r="AR35" s="2"/>
      <c r="AS35" s="33"/>
      <c r="AT35" s="34"/>
      <c r="AU35" s="7"/>
      <c r="AV35" s="2"/>
      <c r="AW35" s="2"/>
      <c r="AX35" s="33"/>
      <c r="AY35" s="34"/>
      <c r="AZ35" s="7"/>
      <c r="BA35" s="2"/>
      <c r="BB35" s="2"/>
      <c r="BC35" s="33"/>
      <c r="BD35" s="34"/>
      <c r="BE35" s="7"/>
      <c r="BF35" s="2"/>
      <c r="BG35" s="2"/>
      <c r="BH35" s="33"/>
      <c r="BI35" s="34"/>
      <c r="BJ35" s="7"/>
      <c r="BK35" s="2"/>
      <c r="BL35" s="2"/>
      <c r="BM35" s="33"/>
      <c r="BN35" s="34"/>
      <c r="BO35" s="7"/>
      <c r="BP35" s="2"/>
      <c r="BQ35" s="2"/>
      <c r="BR35" s="33"/>
      <c r="BS35" s="34"/>
      <c r="BT35" s="7"/>
      <c r="BU35" s="2"/>
      <c r="BV35" s="2"/>
      <c r="BW35" s="33"/>
      <c r="BX35" s="34"/>
      <c r="BY35" s="7"/>
      <c r="BZ35" s="2"/>
      <c r="CA35" s="2"/>
      <c r="CB35" s="33"/>
      <c r="CC35" s="34"/>
      <c r="CD35" s="7"/>
      <c r="CE35" s="2"/>
      <c r="CF35" s="2"/>
      <c r="CG35" s="33"/>
      <c r="CH35" s="34"/>
      <c r="CI35" s="7"/>
      <c r="CJ35" s="2"/>
      <c r="CK35" s="2"/>
      <c r="CL35" s="33"/>
      <c r="CM35" s="34"/>
      <c r="CN35" s="7"/>
      <c r="CO35" s="2"/>
      <c r="CP35" s="2"/>
      <c r="CQ35" s="33"/>
      <c r="CR35" s="34"/>
      <c r="CS35" s="7"/>
      <c r="CT35" s="2"/>
      <c r="CU35" s="2"/>
      <c r="CV35" s="33"/>
      <c r="CW35" s="34"/>
      <c r="CX35" s="7"/>
      <c r="CY35" s="2"/>
      <c r="CZ35" s="2"/>
      <c r="DA35" s="33"/>
      <c r="DB35" s="34"/>
      <c r="DC35" s="7"/>
      <c r="DD35" s="2"/>
      <c r="DE35" s="2"/>
      <c r="DF35" s="33"/>
      <c r="DG35" s="34"/>
      <c r="DH35" s="23">
        <f t="shared" si="0"/>
        <v>0</v>
      </c>
      <c r="DI35" s="23"/>
    </row>
    <row r="36" spans="1:113" x14ac:dyDescent="0.25">
      <c r="A36" s="822"/>
      <c r="B36" s="809" t="s">
        <v>3</v>
      </c>
      <c r="C36" s="818"/>
      <c r="D36" s="818"/>
      <c r="E36" s="55"/>
      <c r="F36" s="57" t="s">
        <v>2</v>
      </c>
      <c r="G36" s="35"/>
      <c r="H36" s="36"/>
      <c r="I36" s="37"/>
      <c r="J36" s="2"/>
      <c r="K36" s="4"/>
      <c r="L36" s="35"/>
      <c r="M36" s="36"/>
      <c r="N36" s="37"/>
      <c r="O36" s="2"/>
      <c r="P36" s="4"/>
      <c r="Q36" s="35"/>
      <c r="R36" s="36"/>
      <c r="S36" s="37"/>
      <c r="T36" s="2"/>
      <c r="U36" s="4"/>
      <c r="V36" s="35"/>
      <c r="W36" s="36"/>
      <c r="X36" s="37"/>
      <c r="Y36" s="2"/>
      <c r="Z36" s="4"/>
      <c r="AA36" s="35"/>
      <c r="AB36" s="36"/>
      <c r="AC36" s="37"/>
      <c r="AD36" s="2"/>
      <c r="AE36" s="4"/>
      <c r="AF36" s="29"/>
      <c r="AG36" s="30"/>
      <c r="AH36" s="30"/>
      <c r="AI36" s="30"/>
      <c r="AJ36" s="31"/>
      <c r="AK36" s="35"/>
      <c r="AL36" s="36"/>
      <c r="AM36" s="37"/>
      <c r="AN36" s="2"/>
      <c r="AO36" s="4"/>
      <c r="AP36" s="35"/>
      <c r="AQ36" s="36"/>
      <c r="AR36" s="37"/>
      <c r="AS36" s="2"/>
      <c r="AT36" s="4"/>
      <c r="AU36" s="35"/>
      <c r="AV36" s="36"/>
      <c r="AW36" s="37"/>
      <c r="AX36" s="2"/>
      <c r="AY36" s="4"/>
      <c r="AZ36" s="35"/>
      <c r="BA36" s="36"/>
      <c r="BB36" s="37"/>
      <c r="BC36" s="2"/>
      <c r="BD36" s="4"/>
      <c r="BE36" s="35"/>
      <c r="BF36" s="36"/>
      <c r="BG36" s="37"/>
      <c r="BH36" s="2"/>
      <c r="BI36" s="4"/>
      <c r="BJ36" s="35"/>
      <c r="BK36" s="36"/>
      <c r="BL36" s="37"/>
      <c r="BM36" s="2"/>
      <c r="BN36" s="4"/>
      <c r="BO36" s="35"/>
      <c r="BP36" s="36"/>
      <c r="BQ36" s="37"/>
      <c r="BR36" s="2"/>
      <c r="BS36" s="4"/>
      <c r="BT36" s="35"/>
      <c r="BU36" s="36"/>
      <c r="BV36" s="37"/>
      <c r="BW36" s="2"/>
      <c r="BX36" s="4"/>
      <c r="BY36" s="35"/>
      <c r="BZ36" s="36"/>
      <c r="CA36" s="37"/>
      <c r="CB36" s="2"/>
      <c r="CC36" s="4"/>
      <c r="CD36" s="35"/>
      <c r="CE36" s="36"/>
      <c r="CF36" s="37"/>
      <c r="CG36" s="2"/>
      <c r="CH36" s="4"/>
      <c r="CI36" s="35"/>
      <c r="CJ36" s="36"/>
      <c r="CK36" s="37"/>
      <c r="CL36" s="2"/>
      <c r="CM36" s="4"/>
      <c r="CN36" s="35"/>
      <c r="CO36" s="36"/>
      <c r="CP36" s="37"/>
      <c r="CQ36" s="2"/>
      <c r="CR36" s="4"/>
      <c r="CS36" s="35"/>
      <c r="CT36" s="36"/>
      <c r="CU36" s="37"/>
      <c r="CV36" s="2"/>
      <c r="CW36" s="4"/>
      <c r="CX36" s="35"/>
      <c r="CY36" s="36"/>
      <c r="CZ36" s="37"/>
      <c r="DA36" s="2"/>
      <c r="DB36" s="4"/>
      <c r="DC36" s="35"/>
      <c r="DD36" s="36"/>
      <c r="DE36" s="37"/>
      <c r="DF36" s="2"/>
      <c r="DG36" s="4"/>
      <c r="DH36" s="23">
        <f t="shared" si="0"/>
        <v>0</v>
      </c>
      <c r="DI36" s="23"/>
    </row>
    <row r="37" spans="1:113" ht="15.75" thickBot="1" x14ac:dyDescent="0.3">
      <c r="A37" s="823"/>
      <c r="B37" s="810"/>
      <c r="C37" s="819"/>
      <c r="D37" s="819"/>
      <c r="E37" s="51"/>
      <c r="F37" s="19" t="s">
        <v>29</v>
      </c>
      <c r="G37" s="38"/>
      <c r="H37" s="39"/>
      <c r="I37" s="41"/>
      <c r="J37" s="5"/>
      <c r="K37" s="6"/>
      <c r="L37" s="38"/>
      <c r="M37" s="39"/>
      <c r="N37" s="41"/>
      <c r="O37" s="5"/>
      <c r="P37" s="6"/>
      <c r="Q37" s="38"/>
      <c r="R37" s="39"/>
      <c r="S37" s="41"/>
      <c r="T37" s="5"/>
      <c r="U37" s="6"/>
      <c r="V37" s="38"/>
      <c r="W37" s="39"/>
      <c r="X37" s="41"/>
      <c r="Y37" s="5"/>
      <c r="Z37" s="6"/>
      <c r="AA37" s="38"/>
      <c r="AB37" s="39"/>
      <c r="AC37" s="41"/>
      <c r="AD37" s="5"/>
      <c r="AE37" s="6"/>
      <c r="AF37" s="38"/>
      <c r="AG37" s="39"/>
      <c r="AH37" s="39"/>
      <c r="AI37" s="39"/>
      <c r="AJ37" s="40"/>
      <c r="AK37" s="38"/>
      <c r="AL37" s="39"/>
      <c r="AM37" s="41"/>
      <c r="AN37" s="5"/>
      <c r="AO37" s="6"/>
      <c r="AP37" s="38"/>
      <c r="AQ37" s="39"/>
      <c r="AR37" s="41"/>
      <c r="AS37" s="5"/>
      <c r="AT37" s="6"/>
      <c r="AU37" s="38"/>
      <c r="AV37" s="39"/>
      <c r="AW37" s="41"/>
      <c r="AX37" s="5"/>
      <c r="AY37" s="6"/>
      <c r="AZ37" s="38"/>
      <c r="BA37" s="39"/>
      <c r="BB37" s="41"/>
      <c r="BC37" s="5"/>
      <c r="BD37" s="6"/>
      <c r="BE37" s="38"/>
      <c r="BF37" s="39"/>
      <c r="BG37" s="41"/>
      <c r="BH37" s="5"/>
      <c r="BI37" s="6"/>
      <c r="BJ37" s="38"/>
      <c r="BK37" s="39"/>
      <c r="BL37" s="41"/>
      <c r="BM37" s="5"/>
      <c r="BN37" s="6"/>
      <c r="BO37" s="38"/>
      <c r="BP37" s="39"/>
      <c r="BQ37" s="41"/>
      <c r="BR37" s="5"/>
      <c r="BS37" s="6"/>
      <c r="BT37" s="38"/>
      <c r="BU37" s="39"/>
      <c r="BV37" s="41"/>
      <c r="BW37" s="5"/>
      <c r="BX37" s="6"/>
      <c r="BY37" s="38"/>
      <c r="BZ37" s="39"/>
      <c r="CA37" s="41"/>
      <c r="CB37" s="5"/>
      <c r="CC37" s="6"/>
      <c r="CD37" s="38"/>
      <c r="CE37" s="39"/>
      <c r="CF37" s="41"/>
      <c r="CG37" s="5"/>
      <c r="CH37" s="6"/>
      <c r="CI37" s="38"/>
      <c r="CJ37" s="39"/>
      <c r="CK37" s="41"/>
      <c r="CL37" s="5"/>
      <c r="CM37" s="6"/>
      <c r="CN37" s="38"/>
      <c r="CO37" s="39"/>
      <c r="CP37" s="41"/>
      <c r="CQ37" s="5"/>
      <c r="CR37" s="6"/>
      <c r="CS37" s="38"/>
      <c r="CT37" s="39"/>
      <c r="CU37" s="41"/>
      <c r="CV37" s="5"/>
      <c r="CW37" s="6"/>
      <c r="CX37" s="38"/>
      <c r="CY37" s="39"/>
      <c r="CZ37" s="41"/>
      <c r="DA37" s="5"/>
      <c r="DB37" s="6"/>
      <c r="DC37" s="38"/>
      <c r="DD37" s="39"/>
      <c r="DE37" s="41"/>
      <c r="DF37" s="5"/>
      <c r="DG37" s="6"/>
      <c r="DH37" s="24">
        <f t="shared" si="0"/>
        <v>0</v>
      </c>
      <c r="DI37" s="24"/>
    </row>
    <row r="38" spans="1:113" ht="15" customHeight="1" x14ac:dyDescent="0.25">
      <c r="A38" s="821" t="s">
        <v>6</v>
      </c>
      <c r="B38" s="806" t="s">
        <v>1</v>
      </c>
      <c r="C38" s="815"/>
      <c r="D38" s="815"/>
      <c r="E38" s="56"/>
      <c r="F38" s="17" t="s">
        <v>27</v>
      </c>
      <c r="G38" s="8"/>
      <c r="H38" s="3"/>
      <c r="I38" s="3"/>
      <c r="J38" s="28"/>
      <c r="K38" s="27"/>
      <c r="L38" s="8"/>
      <c r="M38" s="3"/>
      <c r="N38" s="3"/>
      <c r="O38" s="28"/>
      <c r="P38" s="27"/>
      <c r="Q38" s="8"/>
      <c r="R38" s="3"/>
      <c r="S38" s="3"/>
      <c r="T38" s="28"/>
      <c r="U38" s="27"/>
      <c r="V38" s="8"/>
      <c r="W38" s="3"/>
      <c r="X38" s="3"/>
      <c r="Y38" s="28"/>
      <c r="Z38" s="27"/>
      <c r="AA38" s="8"/>
      <c r="AB38" s="3"/>
      <c r="AC38" s="3"/>
      <c r="AD38" s="28"/>
      <c r="AE38" s="27"/>
      <c r="AF38" s="8"/>
      <c r="AG38" s="3"/>
      <c r="AH38" s="3"/>
      <c r="AI38" s="28"/>
      <c r="AJ38" s="27"/>
      <c r="AK38" s="25"/>
      <c r="AL38" s="26"/>
      <c r="AM38" s="26"/>
      <c r="AN38" s="26"/>
      <c r="AO38" s="27"/>
      <c r="AP38" s="8"/>
      <c r="AQ38" s="3"/>
      <c r="AR38" s="3"/>
      <c r="AS38" s="28"/>
      <c r="AT38" s="27"/>
      <c r="AU38" s="8"/>
      <c r="AV38" s="3"/>
      <c r="AW38" s="3"/>
      <c r="AX38" s="28"/>
      <c r="AY38" s="27"/>
      <c r="AZ38" s="8"/>
      <c r="BA38" s="3"/>
      <c r="BB38" s="3"/>
      <c r="BC38" s="28"/>
      <c r="BD38" s="27"/>
      <c r="BE38" s="8"/>
      <c r="BF38" s="3"/>
      <c r="BG38" s="3"/>
      <c r="BH38" s="28"/>
      <c r="BI38" s="27"/>
      <c r="BJ38" s="8"/>
      <c r="BK38" s="3"/>
      <c r="BL38" s="3"/>
      <c r="BM38" s="28"/>
      <c r="BN38" s="27"/>
      <c r="BO38" s="8"/>
      <c r="BP38" s="3"/>
      <c r="BQ38" s="3"/>
      <c r="BR38" s="28"/>
      <c r="BS38" s="27"/>
      <c r="BT38" s="8"/>
      <c r="BU38" s="3"/>
      <c r="BV38" s="3"/>
      <c r="BW38" s="28"/>
      <c r="BX38" s="27"/>
      <c r="BY38" s="8"/>
      <c r="BZ38" s="3"/>
      <c r="CA38" s="3"/>
      <c r="CB38" s="28"/>
      <c r="CC38" s="27"/>
      <c r="CD38" s="8"/>
      <c r="CE38" s="3"/>
      <c r="CF38" s="3"/>
      <c r="CG38" s="28"/>
      <c r="CH38" s="27"/>
      <c r="CI38" s="8"/>
      <c r="CJ38" s="3"/>
      <c r="CK38" s="3"/>
      <c r="CL38" s="28"/>
      <c r="CM38" s="27"/>
      <c r="CN38" s="8"/>
      <c r="CO38" s="3"/>
      <c r="CP38" s="3"/>
      <c r="CQ38" s="28"/>
      <c r="CR38" s="27"/>
      <c r="CS38" s="8"/>
      <c r="CT38" s="3"/>
      <c r="CU38" s="3"/>
      <c r="CV38" s="28"/>
      <c r="CW38" s="27"/>
      <c r="CX38" s="8"/>
      <c r="CY38" s="3"/>
      <c r="CZ38" s="3"/>
      <c r="DA38" s="28"/>
      <c r="DB38" s="27"/>
      <c r="DC38" s="8"/>
      <c r="DD38" s="3"/>
      <c r="DE38" s="3"/>
      <c r="DF38" s="28"/>
      <c r="DG38" s="27"/>
      <c r="DH38" s="22">
        <f t="shared" si="0"/>
        <v>0</v>
      </c>
      <c r="DI38" s="22"/>
    </row>
    <row r="39" spans="1:113" x14ac:dyDescent="0.25">
      <c r="A39" s="822"/>
      <c r="B39" s="807"/>
      <c r="C39" s="816"/>
      <c r="D39" s="816"/>
      <c r="E39" s="55"/>
      <c r="F39" s="18" t="s">
        <v>2</v>
      </c>
      <c r="G39" s="7"/>
      <c r="H39" s="2"/>
      <c r="I39" s="2"/>
      <c r="J39" s="32"/>
      <c r="K39" s="31"/>
      <c r="L39" s="7"/>
      <c r="M39" s="2"/>
      <c r="N39" s="2"/>
      <c r="O39" s="32"/>
      <c r="P39" s="31"/>
      <c r="Q39" s="7"/>
      <c r="R39" s="2"/>
      <c r="S39" s="2"/>
      <c r="T39" s="32"/>
      <c r="U39" s="31"/>
      <c r="V39" s="7"/>
      <c r="W39" s="2"/>
      <c r="X39" s="2"/>
      <c r="Y39" s="32"/>
      <c r="Z39" s="31"/>
      <c r="AA39" s="7"/>
      <c r="AB39" s="2"/>
      <c r="AC39" s="2"/>
      <c r="AD39" s="32"/>
      <c r="AE39" s="31"/>
      <c r="AF39" s="7"/>
      <c r="AG39" s="2"/>
      <c r="AH39" s="2"/>
      <c r="AI39" s="32"/>
      <c r="AJ39" s="31"/>
      <c r="AK39" s="29"/>
      <c r="AL39" s="30"/>
      <c r="AM39" s="30"/>
      <c r="AN39" s="30"/>
      <c r="AO39" s="31"/>
      <c r="AP39" s="7"/>
      <c r="AQ39" s="2"/>
      <c r="AR39" s="2"/>
      <c r="AS39" s="32"/>
      <c r="AT39" s="31"/>
      <c r="AU39" s="7"/>
      <c r="AV39" s="2"/>
      <c r="AW39" s="2"/>
      <c r="AX39" s="32"/>
      <c r="AY39" s="31"/>
      <c r="AZ39" s="7"/>
      <c r="BA39" s="2"/>
      <c r="BB39" s="2"/>
      <c r="BC39" s="32"/>
      <c r="BD39" s="31"/>
      <c r="BE39" s="7"/>
      <c r="BF39" s="2"/>
      <c r="BG39" s="2"/>
      <c r="BH39" s="32"/>
      <c r="BI39" s="31"/>
      <c r="BJ39" s="7"/>
      <c r="BK39" s="2"/>
      <c r="BL39" s="2"/>
      <c r="BM39" s="32"/>
      <c r="BN39" s="31"/>
      <c r="BO39" s="7"/>
      <c r="BP39" s="2"/>
      <c r="BQ39" s="2"/>
      <c r="BR39" s="32"/>
      <c r="BS39" s="31"/>
      <c r="BT39" s="7"/>
      <c r="BU39" s="2"/>
      <c r="BV39" s="2"/>
      <c r="BW39" s="32"/>
      <c r="BX39" s="31"/>
      <c r="BY39" s="7"/>
      <c r="BZ39" s="2"/>
      <c r="CA39" s="2"/>
      <c r="CB39" s="32"/>
      <c r="CC39" s="31"/>
      <c r="CD39" s="7"/>
      <c r="CE39" s="2"/>
      <c r="CF39" s="2"/>
      <c r="CG39" s="32"/>
      <c r="CH39" s="31"/>
      <c r="CI39" s="7"/>
      <c r="CJ39" s="2"/>
      <c r="CK39" s="2"/>
      <c r="CL39" s="32"/>
      <c r="CM39" s="31"/>
      <c r="CN39" s="7"/>
      <c r="CO39" s="2"/>
      <c r="CP39" s="2"/>
      <c r="CQ39" s="32"/>
      <c r="CR39" s="31"/>
      <c r="CS39" s="7"/>
      <c r="CT39" s="2"/>
      <c r="CU39" s="2"/>
      <c r="CV39" s="32"/>
      <c r="CW39" s="31"/>
      <c r="CX39" s="7"/>
      <c r="CY39" s="2"/>
      <c r="CZ39" s="2"/>
      <c r="DA39" s="32"/>
      <c r="DB39" s="31"/>
      <c r="DC39" s="7"/>
      <c r="DD39" s="2"/>
      <c r="DE39" s="2"/>
      <c r="DF39" s="32"/>
      <c r="DG39" s="31"/>
      <c r="DH39" s="23">
        <f t="shared" si="0"/>
        <v>0</v>
      </c>
      <c r="DI39" s="23"/>
    </row>
    <row r="40" spans="1:113" ht="22.5" customHeight="1" x14ac:dyDescent="0.25">
      <c r="A40" s="822"/>
      <c r="B40" s="808"/>
      <c r="C40" s="817"/>
      <c r="D40" s="817"/>
      <c r="E40" s="55"/>
      <c r="F40" s="18" t="s">
        <v>28</v>
      </c>
      <c r="G40" s="7"/>
      <c r="H40" s="2"/>
      <c r="I40" s="2"/>
      <c r="J40" s="33"/>
      <c r="K40" s="34"/>
      <c r="L40" s="7"/>
      <c r="M40" s="2"/>
      <c r="N40" s="2"/>
      <c r="O40" s="33"/>
      <c r="P40" s="34"/>
      <c r="Q40" s="7"/>
      <c r="R40" s="2"/>
      <c r="S40" s="2"/>
      <c r="T40" s="33"/>
      <c r="U40" s="34"/>
      <c r="V40" s="7"/>
      <c r="W40" s="2"/>
      <c r="X40" s="2"/>
      <c r="Y40" s="33"/>
      <c r="Z40" s="34"/>
      <c r="AA40" s="7"/>
      <c r="AB40" s="2"/>
      <c r="AC40" s="2"/>
      <c r="AD40" s="33"/>
      <c r="AE40" s="34"/>
      <c r="AF40" s="7"/>
      <c r="AG40" s="2"/>
      <c r="AH40" s="2"/>
      <c r="AI40" s="33"/>
      <c r="AJ40" s="34"/>
      <c r="AK40" s="29"/>
      <c r="AL40" s="30"/>
      <c r="AM40" s="30"/>
      <c r="AN40" s="30"/>
      <c r="AO40" s="31"/>
      <c r="AP40" s="7"/>
      <c r="AQ40" s="2"/>
      <c r="AR40" s="2"/>
      <c r="AS40" s="33"/>
      <c r="AT40" s="34"/>
      <c r="AU40" s="7"/>
      <c r="AV40" s="2"/>
      <c r="AW40" s="2"/>
      <c r="AX40" s="33"/>
      <c r="AY40" s="34"/>
      <c r="AZ40" s="7"/>
      <c r="BA40" s="2"/>
      <c r="BB40" s="2"/>
      <c r="BC40" s="33"/>
      <c r="BD40" s="34"/>
      <c r="BE40" s="7"/>
      <c r="BF40" s="2"/>
      <c r="BG40" s="2"/>
      <c r="BH40" s="33"/>
      <c r="BI40" s="34"/>
      <c r="BJ40" s="7"/>
      <c r="BK40" s="2"/>
      <c r="BL40" s="2"/>
      <c r="BM40" s="33"/>
      <c r="BN40" s="34"/>
      <c r="BO40" s="7"/>
      <c r="BP40" s="2"/>
      <c r="BQ40" s="2"/>
      <c r="BR40" s="33"/>
      <c r="BS40" s="34"/>
      <c r="BT40" s="7"/>
      <c r="BU40" s="2"/>
      <c r="BV40" s="2"/>
      <c r="BW40" s="33"/>
      <c r="BX40" s="34"/>
      <c r="BY40" s="7"/>
      <c r="BZ40" s="2"/>
      <c r="CA40" s="2"/>
      <c r="CB40" s="33"/>
      <c r="CC40" s="34"/>
      <c r="CD40" s="7"/>
      <c r="CE40" s="2"/>
      <c r="CF40" s="2"/>
      <c r="CG40" s="33"/>
      <c r="CH40" s="34"/>
      <c r="CI40" s="7"/>
      <c r="CJ40" s="2"/>
      <c r="CK40" s="2"/>
      <c r="CL40" s="33"/>
      <c r="CM40" s="34"/>
      <c r="CN40" s="7"/>
      <c r="CO40" s="2"/>
      <c r="CP40" s="2"/>
      <c r="CQ40" s="33"/>
      <c r="CR40" s="34"/>
      <c r="CS40" s="7"/>
      <c r="CT40" s="2"/>
      <c r="CU40" s="2"/>
      <c r="CV40" s="33"/>
      <c r="CW40" s="34"/>
      <c r="CX40" s="7"/>
      <c r="CY40" s="2"/>
      <c r="CZ40" s="2"/>
      <c r="DA40" s="33"/>
      <c r="DB40" s="34"/>
      <c r="DC40" s="7"/>
      <c r="DD40" s="2"/>
      <c r="DE40" s="2"/>
      <c r="DF40" s="33"/>
      <c r="DG40" s="34"/>
      <c r="DH40" s="23">
        <f t="shared" si="0"/>
        <v>0</v>
      </c>
      <c r="DI40" s="23"/>
    </row>
    <row r="41" spans="1:113" x14ac:dyDescent="0.25">
      <c r="A41" s="822"/>
      <c r="B41" s="809" t="s">
        <v>3</v>
      </c>
      <c r="C41" s="818"/>
      <c r="D41" s="818"/>
      <c r="E41" s="55"/>
      <c r="F41" s="57" t="s">
        <v>2</v>
      </c>
      <c r="G41" s="35"/>
      <c r="H41" s="36"/>
      <c r="I41" s="37"/>
      <c r="J41" s="2"/>
      <c r="K41" s="4"/>
      <c r="L41" s="35"/>
      <c r="M41" s="36"/>
      <c r="N41" s="37"/>
      <c r="O41" s="2"/>
      <c r="P41" s="4"/>
      <c r="Q41" s="35"/>
      <c r="R41" s="36"/>
      <c r="S41" s="37"/>
      <c r="T41" s="2"/>
      <c r="U41" s="4"/>
      <c r="V41" s="35"/>
      <c r="W41" s="36"/>
      <c r="X41" s="37"/>
      <c r="Y41" s="2"/>
      <c r="Z41" s="4"/>
      <c r="AA41" s="35"/>
      <c r="AB41" s="36"/>
      <c r="AC41" s="37"/>
      <c r="AD41" s="2"/>
      <c r="AE41" s="4"/>
      <c r="AF41" s="35"/>
      <c r="AG41" s="36"/>
      <c r="AH41" s="37"/>
      <c r="AI41" s="2"/>
      <c r="AJ41" s="4"/>
      <c r="AK41" s="29"/>
      <c r="AL41" s="30"/>
      <c r="AM41" s="30"/>
      <c r="AN41" s="30"/>
      <c r="AO41" s="31"/>
      <c r="AP41" s="35"/>
      <c r="AQ41" s="36"/>
      <c r="AR41" s="37"/>
      <c r="AS41" s="2"/>
      <c r="AT41" s="4"/>
      <c r="AU41" s="35"/>
      <c r="AV41" s="36"/>
      <c r="AW41" s="37"/>
      <c r="AX41" s="2"/>
      <c r="AY41" s="4"/>
      <c r="AZ41" s="35"/>
      <c r="BA41" s="36"/>
      <c r="BB41" s="37"/>
      <c r="BC41" s="2"/>
      <c r="BD41" s="4"/>
      <c r="BE41" s="35"/>
      <c r="BF41" s="36"/>
      <c r="BG41" s="37"/>
      <c r="BH41" s="2"/>
      <c r="BI41" s="4"/>
      <c r="BJ41" s="35"/>
      <c r="BK41" s="36"/>
      <c r="BL41" s="37"/>
      <c r="BM41" s="2"/>
      <c r="BN41" s="4"/>
      <c r="BO41" s="35"/>
      <c r="BP41" s="36"/>
      <c r="BQ41" s="37"/>
      <c r="BR41" s="2"/>
      <c r="BS41" s="4"/>
      <c r="BT41" s="35"/>
      <c r="BU41" s="36"/>
      <c r="BV41" s="37"/>
      <c r="BW41" s="2"/>
      <c r="BX41" s="4"/>
      <c r="BY41" s="35"/>
      <c r="BZ41" s="36"/>
      <c r="CA41" s="37"/>
      <c r="CB41" s="2"/>
      <c r="CC41" s="4"/>
      <c r="CD41" s="35"/>
      <c r="CE41" s="36"/>
      <c r="CF41" s="37"/>
      <c r="CG41" s="2"/>
      <c r="CH41" s="4"/>
      <c r="CI41" s="35"/>
      <c r="CJ41" s="36"/>
      <c r="CK41" s="37"/>
      <c r="CL41" s="2"/>
      <c r="CM41" s="4"/>
      <c r="CN41" s="35"/>
      <c r="CO41" s="36"/>
      <c r="CP41" s="37"/>
      <c r="CQ41" s="2"/>
      <c r="CR41" s="4"/>
      <c r="CS41" s="35"/>
      <c r="CT41" s="36"/>
      <c r="CU41" s="37"/>
      <c r="CV41" s="2"/>
      <c r="CW41" s="4"/>
      <c r="CX41" s="35"/>
      <c r="CY41" s="36"/>
      <c r="CZ41" s="37"/>
      <c r="DA41" s="2"/>
      <c r="DB41" s="4"/>
      <c r="DC41" s="35"/>
      <c r="DD41" s="36"/>
      <c r="DE41" s="37"/>
      <c r="DF41" s="2"/>
      <c r="DG41" s="4"/>
      <c r="DH41" s="23">
        <f t="shared" si="0"/>
        <v>0</v>
      </c>
      <c r="DI41" s="23"/>
    </row>
    <row r="42" spans="1:113" ht="15.75" thickBot="1" x14ac:dyDescent="0.3">
      <c r="A42" s="823"/>
      <c r="B42" s="810"/>
      <c r="C42" s="819"/>
      <c r="D42" s="819"/>
      <c r="E42" s="51"/>
      <c r="F42" s="19" t="s">
        <v>29</v>
      </c>
      <c r="G42" s="38"/>
      <c r="H42" s="39"/>
      <c r="I42" s="41"/>
      <c r="J42" s="5"/>
      <c r="K42" s="6"/>
      <c r="L42" s="38"/>
      <c r="M42" s="39"/>
      <c r="N42" s="41"/>
      <c r="O42" s="5"/>
      <c r="P42" s="6"/>
      <c r="Q42" s="38"/>
      <c r="R42" s="39"/>
      <c r="S42" s="41"/>
      <c r="T42" s="5"/>
      <c r="U42" s="6"/>
      <c r="V42" s="38"/>
      <c r="W42" s="39"/>
      <c r="X42" s="41"/>
      <c r="Y42" s="5"/>
      <c r="Z42" s="6"/>
      <c r="AA42" s="38"/>
      <c r="AB42" s="39"/>
      <c r="AC42" s="41"/>
      <c r="AD42" s="5"/>
      <c r="AE42" s="6"/>
      <c r="AF42" s="38"/>
      <c r="AG42" s="39"/>
      <c r="AH42" s="41"/>
      <c r="AI42" s="5"/>
      <c r="AJ42" s="6"/>
      <c r="AK42" s="38"/>
      <c r="AL42" s="39"/>
      <c r="AM42" s="39"/>
      <c r="AN42" s="39"/>
      <c r="AO42" s="40"/>
      <c r="AP42" s="38"/>
      <c r="AQ42" s="39"/>
      <c r="AR42" s="41"/>
      <c r="AS42" s="5"/>
      <c r="AT42" s="6"/>
      <c r="AU42" s="38"/>
      <c r="AV42" s="39"/>
      <c r="AW42" s="41"/>
      <c r="AX42" s="5"/>
      <c r="AY42" s="6"/>
      <c r="AZ42" s="38"/>
      <c r="BA42" s="39"/>
      <c r="BB42" s="41"/>
      <c r="BC42" s="5"/>
      <c r="BD42" s="6"/>
      <c r="BE42" s="38"/>
      <c r="BF42" s="39"/>
      <c r="BG42" s="41"/>
      <c r="BH42" s="5"/>
      <c r="BI42" s="6"/>
      <c r="BJ42" s="38"/>
      <c r="BK42" s="39"/>
      <c r="BL42" s="41"/>
      <c r="BM42" s="5"/>
      <c r="BN42" s="6"/>
      <c r="BO42" s="38"/>
      <c r="BP42" s="39"/>
      <c r="BQ42" s="41"/>
      <c r="BR42" s="5"/>
      <c r="BS42" s="6"/>
      <c r="BT42" s="38"/>
      <c r="BU42" s="39"/>
      <c r="BV42" s="41"/>
      <c r="BW42" s="5"/>
      <c r="BX42" s="6"/>
      <c r="BY42" s="38"/>
      <c r="BZ42" s="39"/>
      <c r="CA42" s="41"/>
      <c r="CB42" s="5"/>
      <c r="CC42" s="6"/>
      <c r="CD42" s="38"/>
      <c r="CE42" s="39"/>
      <c r="CF42" s="41"/>
      <c r="CG42" s="5"/>
      <c r="CH42" s="6"/>
      <c r="CI42" s="38"/>
      <c r="CJ42" s="39"/>
      <c r="CK42" s="41"/>
      <c r="CL42" s="5"/>
      <c r="CM42" s="6"/>
      <c r="CN42" s="38"/>
      <c r="CO42" s="39"/>
      <c r="CP42" s="41"/>
      <c r="CQ42" s="5"/>
      <c r="CR42" s="6"/>
      <c r="CS42" s="38"/>
      <c r="CT42" s="39"/>
      <c r="CU42" s="41"/>
      <c r="CV42" s="5"/>
      <c r="CW42" s="6"/>
      <c r="CX42" s="38"/>
      <c r="CY42" s="39"/>
      <c r="CZ42" s="41"/>
      <c r="DA42" s="5"/>
      <c r="DB42" s="6"/>
      <c r="DC42" s="38"/>
      <c r="DD42" s="39"/>
      <c r="DE42" s="41"/>
      <c r="DF42" s="5"/>
      <c r="DG42" s="6"/>
      <c r="DH42" s="24">
        <f t="shared" si="0"/>
        <v>0</v>
      </c>
      <c r="DI42" s="24"/>
    </row>
    <row r="43" spans="1:113" ht="15" customHeight="1" x14ac:dyDescent="0.25">
      <c r="A43" s="821" t="s">
        <v>5</v>
      </c>
      <c r="B43" s="806" t="s">
        <v>1</v>
      </c>
      <c r="C43" s="815"/>
      <c r="D43" s="815"/>
      <c r="E43" s="56"/>
      <c r="F43" s="17" t="s">
        <v>27</v>
      </c>
      <c r="G43" s="8"/>
      <c r="H43" s="3"/>
      <c r="I43" s="3"/>
      <c r="J43" s="28"/>
      <c r="K43" s="27"/>
      <c r="L43" s="8"/>
      <c r="M43" s="3"/>
      <c r="N43" s="3"/>
      <c r="O43" s="28"/>
      <c r="P43" s="27"/>
      <c r="Q43" s="8"/>
      <c r="R43" s="3"/>
      <c r="S43" s="3"/>
      <c r="T43" s="28"/>
      <c r="U43" s="27"/>
      <c r="V43" s="8"/>
      <c r="W43" s="3"/>
      <c r="X43" s="3"/>
      <c r="Y43" s="28"/>
      <c r="Z43" s="27"/>
      <c r="AA43" s="8"/>
      <c r="AB43" s="3"/>
      <c r="AC43" s="3"/>
      <c r="AD43" s="28"/>
      <c r="AE43" s="27"/>
      <c r="AF43" s="8"/>
      <c r="AG43" s="3"/>
      <c r="AH43" s="3"/>
      <c r="AI43" s="28"/>
      <c r="AJ43" s="27"/>
      <c r="AK43" s="8"/>
      <c r="AL43" s="3"/>
      <c r="AM43" s="3"/>
      <c r="AN43" s="28"/>
      <c r="AO43" s="27"/>
      <c r="AP43" s="25"/>
      <c r="AQ43" s="26"/>
      <c r="AR43" s="26"/>
      <c r="AS43" s="26"/>
      <c r="AT43" s="27"/>
      <c r="AU43" s="8"/>
      <c r="AV43" s="3"/>
      <c r="AW43" s="3"/>
      <c r="AX43" s="28"/>
      <c r="AY43" s="27"/>
      <c r="AZ43" s="8"/>
      <c r="BA43" s="3"/>
      <c r="BB43" s="3"/>
      <c r="BC43" s="28"/>
      <c r="BD43" s="27"/>
      <c r="BE43" s="8"/>
      <c r="BF43" s="3"/>
      <c r="BG43" s="3"/>
      <c r="BH43" s="28"/>
      <c r="BI43" s="27"/>
      <c r="BJ43" s="8"/>
      <c r="BK43" s="3"/>
      <c r="BL43" s="3"/>
      <c r="BM43" s="28"/>
      <c r="BN43" s="27"/>
      <c r="BO43" s="8"/>
      <c r="BP43" s="3"/>
      <c r="BQ43" s="3"/>
      <c r="BR43" s="28"/>
      <c r="BS43" s="27"/>
      <c r="BT43" s="8"/>
      <c r="BU43" s="3"/>
      <c r="BV43" s="3"/>
      <c r="BW43" s="28"/>
      <c r="BX43" s="27"/>
      <c r="BY43" s="8"/>
      <c r="BZ43" s="3"/>
      <c r="CA43" s="3"/>
      <c r="CB43" s="28"/>
      <c r="CC43" s="27"/>
      <c r="CD43" s="8"/>
      <c r="CE43" s="3"/>
      <c r="CF43" s="3"/>
      <c r="CG43" s="28"/>
      <c r="CH43" s="27"/>
      <c r="CI43" s="8"/>
      <c r="CJ43" s="3"/>
      <c r="CK43" s="3"/>
      <c r="CL43" s="28"/>
      <c r="CM43" s="27"/>
      <c r="CN43" s="8"/>
      <c r="CO43" s="3"/>
      <c r="CP43" s="3"/>
      <c r="CQ43" s="28"/>
      <c r="CR43" s="27"/>
      <c r="CS43" s="8"/>
      <c r="CT43" s="3"/>
      <c r="CU43" s="3"/>
      <c r="CV43" s="28"/>
      <c r="CW43" s="27"/>
      <c r="CX43" s="8"/>
      <c r="CY43" s="3"/>
      <c r="CZ43" s="3"/>
      <c r="DA43" s="28"/>
      <c r="DB43" s="27"/>
      <c r="DC43" s="8"/>
      <c r="DD43" s="3"/>
      <c r="DE43" s="3"/>
      <c r="DF43" s="28"/>
      <c r="DG43" s="27"/>
      <c r="DH43" s="22">
        <f t="shared" si="0"/>
        <v>0</v>
      </c>
      <c r="DI43" s="22"/>
    </row>
    <row r="44" spans="1:113" x14ac:dyDescent="0.25">
      <c r="A44" s="822"/>
      <c r="B44" s="807"/>
      <c r="C44" s="816"/>
      <c r="D44" s="816"/>
      <c r="E44" s="55"/>
      <c r="F44" s="18" t="s">
        <v>2</v>
      </c>
      <c r="G44" s="7"/>
      <c r="H44" s="2"/>
      <c r="I44" s="2"/>
      <c r="J44" s="32"/>
      <c r="K44" s="31"/>
      <c r="L44" s="7"/>
      <c r="M44" s="2"/>
      <c r="N44" s="2"/>
      <c r="O44" s="32"/>
      <c r="P44" s="31"/>
      <c r="Q44" s="7"/>
      <c r="R44" s="2"/>
      <c r="S44" s="2"/>
      <c r="T44" s="32"/>
      <c r="U44" s="31"/>
      <c r="V44" s="7"/>
      <c r="W44" s="2"/>
      <c r="X44" s="2"/>
      <c r="Y44" s="32"/>
      <c r="Z44" s="31"/>
      <c r="AA44" s="7"/>
      <c r="AB44" s="2"/>
      <c r="AC44" s="2"/>
      <c r="AD44" s="32"/>
      <c r="AE44" s="31"/>
      <c r="AF44" s="7"/>
      <c r="AG44" s="2"/>
      <c r="AH44" s="2"/>
      <c r="AI44" s="32"/>
      <c r="AJ44" s="31"/>
      <c r="AK44" s="7"/>
      <c r="AL44" s="2"/>
      <c r="AM44" s="2"/>
      <c r="AN44" s="32"/>
      <c r="AO44" s="31"/>
      <c r="AP44" s="29"/>
      <c r="AQ44" s="30"/>
      <c r="AR44" s="30"/>
      <c r="AS44" s="30"/>
      <c r="AT44" s="31"/>
      <c r="AU44" s="7"/>
      <c r="AV44" s="2"/>
      <c r="AW44" s="2"/>
      <c r="AX44" s="32"/>
      <c r="AY44" s="31"/>
      <c r="AZ44" s="7"/>
      <c r="BA44" s="2"/>
      <c r="BB44" s="2"/>
      <c r="BC44" s="32"/>
      <c r="BD44" s="31"/>
      <c r="BE44" s="7"/>
      <c r="BF44" s="2"/>
      <c r="BG44" s="2"/>
      <c r="BH44" s="32"/>
      <c r="BI44" s="31"/>
      <c r="BJ44" s="7"/>
      <c r="BK44" s="2"/>
      <c r="BL44" s="2"/>
      <c r="BM44" s="32"/>
      <c r="BN44" s="31"/>
      <c r="BO44" s="7"/>
      <c r="BP44" s="2"/>
      <c r="BQ44" s="2"/>
      <c r="BR44" s="32"/>
      <c r="BS44" s="31"/>
      <c r="BT44" s="7"/>
      <c r="BU44" s="2"/>
      <c r="BV44" s="2"/>
      <c r="BW44" s="32"/>
      <c r="BX44" s="31"/>
      <c r="BY44" s="7"/>
      <c r="BZ44" s="2"/>
      <c r="CA44" s="2"/>
      <c r="CB44" s="32"/>
      <c r="CC44" s="31"/>
      <c r="CD44" s="7"/>
      <c r="CE44" s="2"/>
      <c r="CF44" s="2"/>
      <c r="CG44" s="32"/>
      <c r="CH44" s="31"/>
      <c r="CI44" s="7"/>
      <c r="CJ44" s="2"/>
      <c r="CK44" s="2"/>
      <c r="CL44" s="32"/>
      <c r="CM44" s="31"/>
      <c r="CN44" s="7"/>
      <c r="CO44" s="2"/>
      <c r="CP44" s="2"/>
      <c r="CQ44" s="32"/>
      <c r="CR44" s="31"/>
      <c r="CS44" s="7"/>
      <c r="CT44" s="2"/>
      <c r="CU44" s="2"/>
      <c r="CV44" s="32"/>
      <c r="CW44" s="31"/>
      <c r="CX44" s="7"/>
      <c r="CY44" s="2"/>
      <c r="CZ44" s="2"/>
      <c r="DA44" s="32"/>
      <c r="DB44" s="31"/>
      <c r="DC44" s="7"/>
      <c r="DD44" s="2"/>
      <c r="DE44" s="2"/>
      <c r="DF44" s="32"/>
      <c r="DG44" s="31"/>
      <c r="DH44" s="23">
        <f t="shared" si="0"/>
        <v>0</v>
      </c>
      <c r="DI44" s="23"/>
    </row>
    <row r="45" spans="1:113" ht="22.5" customHeight="1" x14ac:dyDescent="0.25">
      <c r="A45" s="822"/>
      <c r="B45" s="808"/>
      <c r="C45" s="817"/>
      <c r="D45" s="817"/>
      <c r="E45" s="55"/>
      <c r="F45" s="18" t="s">
        <v>28</v>
      </c>
      <c r="G45" s="7"/>
      <c r="H45" s="2"/>
      <c r="I45" s="2"/>
      <c r="J45" s="33"/>
      <c r="K45" s="34"/>
      <c r="L45" s="7"/>
      <c r="M45" s="2"/>
      <c r="N45" s="2"/>
      <c r="O45" s="33"/>
      <c r="P45" s="34"/>
      <c r="Q45" s="7"/>
      <c r="R45" s="2"/>
      <c r="S45" s="2"/>
      <c r="T45" s="33"/>
      <c r="U45" s="34"/>
      <c r="V45" s="7"/>
      <c r="W45" s="2"/>
      <c r="X45" s="2"/>
      <c r="Y45" s="33"/>
      <c r="Z45" s="34"/>
      <c r="AA45" s="7"/>
      <c r="AB45" s="2"/>
      <c r="AC45" s="2"/>
      <c r="AD45" s="33"/>
      <c r="AE45" s="34"/>
      <c r="AF45" s="7"/>
      <c r="AG45" s="2"/>
      <c r="AH45" s="2"/>
      <c r="AI45" s="33"/>
      <c r="AJ45" s="34"/>
      <c r="AK45" s="7"/>
      <c r="AL45" s="2"/>
      <c r="AM45" s="2"/>
      <c r="AN45" s="33"/>
      <c r="AO45" s="34"/>
      <c r="AP45" s="29"/>
      <c r="AQ45" s="30"/>
      <c r="AR45" s="30"/>
      <c r="AS45" s="30"/>
      <c r="AT45" s="31"/>
      <c r="AU45" s="7"/>
      <c r="AV45" s="2"/>
      <c r="AW45" s="2"/>
      <c r="AX45" s="33"/>
      <c r="AY45" s="34"/>
      <c r="AZ45" s="7"/>
      <c r="BA45" s="2"/>
      <c r="BB45" s="2"/>
      <c r="BC45" s="33"/>
      <c r="BD45" s="34"/>
      <c r="BE45" s="7"/>
      <c r="BF45" s="2"/>
      <c r="BG45" s="2"/>
      <c r="BH45" s="33"/>
      <c r="BI45" s="34"/>
      <c r="BJ45" s="7"/>
      <c r="BK45" s="2"/>
      <c r="BL45" s="2"/>
      <c r="BM45" s="33"/>
      <c r="BN45" s="34"/>
      <c r="BO45" s="7"/>
      <c r="BP45" s="2"/>
      <c r="BQ45" s="2"/>
      <c r="BR45" s="33"/>
      <c r="BS45" s="34"/>
      <c r="BT45" s="7"/>
      <c r="BU45" s="2"/>
      <c r="BV45" s="2"/>
      <c r="BW45" s="33"/>
      <c r="BX45" s="34"/>
      <c r="BY45" s="7"/>
      <c r="BZ45" s="2"/>
      <c r="CA45" s="2"/>
      <c r="CB45" s="33"/>
      <c r="CC45" s="34"/>
      <c r="CD45" s="7"/>
      <c r="CE45" s="2"/>
      <c r="CF45" s="2"/>
      <c r="CG45" s="33"/>
      <c r="CH45" s="34"/>
      <c r="CI45" s="7"/>
      <c r="CJ45" s="2"/>
      <c r="CK45" s="2"/>
      <c r="CL45" s="33"/>
      <c r="CM45" s="34"/>
      <c r="CN45" s="7"/>
      <c r="CO45" s="2"/>
      <c r="CP45" s="2"/>
      <c r="CQ45" s="33"/>
      <c r="CR45" s="34"/>
      <c r="CS45" s="7"/>
      <c r="CT45" s="2"/>
      <c r="CU45" s="2"/>
      <c r="CV45" s="33"/>
      <c r="CW45" s="34"/>
      <c r="CX45" s="7"/>
      <c r="CY45" s="2"/>
      <c r="CZ45" s="2"/>
      <c r="DA45" s="33"/>
      <c r="DB45" s="34"/>
      <c r="DC45" s="7"/>
      <c r="DD45" s="2"/>
      <c r="DE45" s="2"/>
      <c r="DF45" s="33"/>
      <c r="DG45" s="34"/>
      <c r="DH45" s="23">
        <f t="shared" si="0"/>
        <v>0</v>
      </c>
      <c r="DI45" s="23"/>
    </row>
    <row r="46" spans="1:113" x14ac:dyDescent="0.25">
      <c r="A46" s="822"/>
      <c r="B46" s="809" t="s">
        <v>3</v>
      </c>
      <c r="C46" s="818"/>
      <c r="D46" s="818"/>
      <c r="E46" s="55"/>
      <c r="F46" s="57" t="s">
        <v>2</v>
      </c>
      <c r="G46" s="35"/>
      <c r="H46" s="36"/>
      <c r="I46" s="37"/>
      <c r="J46" s="2"/>
      <c r="K46" s="4"/>
      <c r="L46" s="35"/>
      <c r="M46" s="36"/>
      <c r="N46" s="37"/>
      <c r="O46" s="2"/>
      <c r="P46" s="4"/>
      <c r="Q46" s="35"/>
      <c r="R46" s="36"/>
      <c r="S46" s="37"/>
      <c r="T46" s="2"/>
      <c r="U46" s="4"/>
      <c r="V46" s="35"/>
      <c r="W46" s="36"/>
      <c r="X46" s="37"/>
      <c r="Y46" s="2"/>
      <c r="Z46" s="4"/>
      <c r="AA46" s="35"/>
      <c r="AB46" s="36"/>
      <c r="AC46" s="37"/>
      <c r="AD46" s="2"/>
      <c r="AE46" s="4"/>
      <c r="AF46" s="35"/>
      <c r="AG46" s="36"/>
      <c r="AH46" s="37"/>
      <c r="AI46" s="2"/>
      <c r="AJ46" s="4"/>
      <c r="AK46" s="35"/>
      <c r="AL46" s="36"/>
      <c r="AM46" s="37"/>
      <c r="AN46" s="2"/>
      <c r="AO46" s="4"/>
      <c r="AP46" s="29"/>
      <c r="AQ46" s="30"/>
      <c r="AR46" s="30"/>
      <c r="AS46" s="30"/>
      <c r="AT46" s="31"/>
      <c r="AU46" s="35"/>
      <c r="AV46" s="36"/>
      <c r="AW46" s="37"/>
      <c r="AX46" s="2"/>
      <c r="AY46" s="4"/>
      <c r="AZ46" s="35"/>
      <c r="BA46" s="36"/>
      <c r="BB46" s="37"/>
      <c r="BC46" s="2"/>
      <c r="BD46" s="4"/>
      <c r="BE46" s="35"/>
      <c r="BF46" s="36"/>
      <c r="BG46" s="37"/>
      <c r="BH46" s="2"/>
      <c r="BI46" s="4"/>
      <c r="BJ46" s="35"/>
      <c r="BK46" s="36"/>
      <c r="BL46" s="37"/>
      <c r="BM46" s="2"/>
      <c r="BN46" s="4"/>
      <c r="BO46" s="35"/>
      <c r="BP46" s="36"/>
      <c r="BQ46" s="37"/>
      <c r="BR46" s="2"/>
      <c r="BS46" s="4"/>
      <c r="BT46" s="35"/>
      <c r="BU46" s="36"/>
      <c r="BV46" s="37"/>
      <c r="BW46" s="2"/>
      <c r="BX46" s="4"/>
      <c r="BY46" s="35"/>
      <c r="BZ46" s="36"/>
      <c r="CA46" s="37"/>
      <c r="CB46" s="2"/>
      <c r="CC46" s="4"/>
      <c r="CD46" s="35"/>
      <c r="CE46" s="36"/>
      <c r="CF46" s="37"/>
      <c r="CG46" s="2"/>
      <c r="CH46" s="4"/>
      <c r="CI46" s="35"/>
      <c r="CJ46" s="36"/>
      <c r="CK46" s="37"/>
      <c r="CL46" s="2"/>
      <c r="CM46" s="4"/>
      <c r="CN46" s="35"/>
      <c r="CO46" s="36"/>
      <c r="CP46" s="37"/>
      <c r="CQ46" s="2"/>
      <c r="CR46" s="4"/>
      <c r="CS46" s="35"/>
      <c r="CT46" s="36"/>
      <c r="CU46" s="37"/>
      <c r="CV46" s="2"/>
      <c r="CW46" s="4"/>
      <c r="CX46" s="35"/>
      <c r="CY46" s="36"/>
      <c r="CZ46" s="37"/>
      <c r="DA46" s="2"/>
      <c r="DB46" s="4"/>
      <c r="DC46" s="35"/>
      <c r="DD46" s="36"/>
      <c r="DE46" s="37"/>
      <c r="DF46" s="2"/>
      <c r="DG46" s="4"/>
      <c r="DH46" s="23">
        <f t="shared" si="0"/>
        <v>0</v>
      </c>
      <c r="DI46" s="23"/>
    </row>
    <row r="47" spans="1:113" ht="15.75" thickBot="1" x14ac:dyDescent="0.3">
      <c r="A47" s="823"/>
      <c r="B47" s="810"/>
      <c r="C47" s="819"/>
      <c r="D47" s="819"/>
      <c r="E47" s="51"/>
      <c r="F47" s="19" t="s">
        <v>29</v>
      </c>
      <c r="G47" s="38"/>
      <c r="H47" s="39"/>
      <c r="I47" s="41"/>
      <c r="J47" s="5"/>
      <c r="K47" s="6"/>
      <c r="L47" s="38"/>
      <c r="M47" s="39"/>
      <c r="N47" s="41"/>
      <c r="O47" s="5"/>
      <c r="P47" s="6"/>
      <c r="Q47" s="38"/>
      <c r="R47" s="39"/>
      <c r="S47" s="41"/>
      <c r="T47" s="5"/>
      <c r="U47" s="6"/>
      <c r="V47" s="38"/>
      <c r="W47" s="39"/>
      <c r="X47" s="41"/>
      <c r="Y47" s="5"/>
      <c r="Z47" s="6"/>
      <c r="AA47" s="38"/>
      <c r="AB47" s="39"/>
      <c r="AC47" s="41"/>
      <c r="AD47" s="5"/>
      <c r="AE47" s="6"/>
      <c r="AF47" s="38"/>
      <c r="AG47" s="39"/>
      <c r="AH47" s="41"/>
      <c r="AI47" s="5"/>
      <c r="AJ47" s="6"/>
      <c r="AK47" s="38"/>
      <c r="AL47" s="39"/>
      <c r="AM47" s="41"/>
      <c r="AN47" s="5"/>
      <c r="AO47" s="6"/>
      <c r="AP47" s="38"/>
      <c r="AQ47" s="39"/>
      <c r="AR47" s="39"/>
      <c r="AS47" s="39"/>
      <c r="AT47" s="40"/>
      <c r="AU47" s="38"/>
      <c r="AV47" s="39"/>
      <c r="AW47" s="41"/>
      <c r="AX47" s="5"/>
      <c r="AY47" s="6"/>
      <c r="AZ47" s="38"/>
      <c r="BA47" s="39"/>
      <c r="BB47" s="41"/>
      <c r="BC47" s="5"/>
      <c r="BD47" s="6"/>
      <c r="BE47" s="38"/>
      <c r="BF47" s="39"/>
      <c r="BG47" s="41"/>
      <c r="BH47" s="5"/>
      <c r="BI47" s="6"/>
      <c r="BJ47" s="38"/>
      <c r="BK47" s="39"/>
      <c r="BL47" s="41"/>
      <c r="BM47" s="5"/>
      <c r="BN47" s="6"/>
      <c r="BO47" s="38"/>
      <c r="BP47" s="39"/>
      <c r="BQ47" s="41"/>
      <c r="BR47" s="5"/>
      <c r="BS47" s="6"/>
      <c r="BT47" s="38"/>
      <c r="BU47" s="39"/>
      <c r="BV47" s="41"/>
      <c r="BW47" s="5"/>
      <c r="BX47" s="6"/>
      <c r="BY47" s="38"/>
      <c r="BZ47" s="39"/>
      <c r="CA47" s="41"/>
      <c r="CB47" s="5"/>
      <c r="CC47" s="6"/>
      <c r="CD47" s="38"/>
      <c r="CE47" s="39"/>
      <c r="CF47" s="41"/>
      <c r="CG47" s="5"/>
      <c r="CH47" s="6"/>
      <c r="CI47" s="38"/>
      <c r="CJ47" s="39"/>
      <c r="CK47" s="41"/>
      <c r="CL47" s="5"/>
      <c r="CM47" s="6"/>
      <c r="CN47" s="38"/>
      <c r="CO47" s="39"/>
      <c r="CP47" s="41"/>
      <c r="CQ47" s="5"/>
      <c r="CR47" s="6"/>
      <c r="CS47" s="38"/>
      <c r="CT47" s="39"/>
      <c r="CU47" s="41"/>
      <c r="CV47" s="5"/>
      <c r="CW47" s="6"/>
      <c r="CX47" s="38"/>
      <c r="CY47" s="39"/>
      <c r="CZ47" s="41"/>
      <c r="DA47" s="5"/>
      <c r="DB47" s="6"/>
      <c r="DC47" s="38"/>
      <c r="DD47" s="39"/>
      <c r="DE47" s="41"/>
      <c r="DF47" s="5"/>
      <c r="DG47" s="6"/>
      <c r="DH47" s="24">
        <f t="shared" si="0"/>
        <v>0</v>
      </c>
      <c r="DI47" s="24"/>
    </row>
    <row r="48" spans="1:113" ht="15" customHeight="1" x14ac:dyDescent="0.25">
      <c r="A48" s="821" t="s">
        <v>16</v>
      </c>
      <c r="B48" s="806" t="s">
        <v>1</v>
      </c>
      <c r="C48" s="815"/>
      <c r="D48" s="815"/>
      <c r="E48" s="56"/>
      <c r="F48" s="17" t="s">
        <v>27</v>
      </c>
      <c r="G48" s="8"/>
      <c r="H48" s="3"/>
      <c r="I48" s="3"/>
      <c r="J48" s="28"/>
      <c r="K48" s="27"/>
      <c r="L48" s="8"/>
      <c r="M48" s="3"/>
      <c r="N48" s="3"/>
      <c r="O48" s="28"/>
      <c r="P48" s="27"/>
      <c r="Q48" s="8"/>
      <c r="R48" s="3"/>
      <c r="S48" s="3"/>
      <c r="T48" s="28"/>
      <c r="U48" s="27"/>
      <c r="V48" s="8"/>
      <c r="W48" s="3"/>
      <c r="X48" s="3"/>
      <c r="Y48" s="28"/>
      <c r="Z48" s="27"/>
      <c r="AA48" s="8"/>
      <c r="AB48" s="3"/>
      <c r="AC48" s="3"/>
      <c r="AD48" s="28"/>
      <c r="AE48" s="27"/>
      <c r="AF48" s="8"/>
      <c r="AG48" s="3"/>
      <c r="AH48" s="3"/>
      <c r="AI48" s="28"/>
      <c r="AJ48" s="27"/>
      <c r="AK48" s="8"/>
      <c r="AL48" s="3"/>
      <c r="AM48" s="3"/>
      <c r="AN48" s="28"/>
      <c r="AO48" s="27"/>
      <c r="AP48" s="8"/>
      <c r="AQ48" s="3"/>
      <c r="AR48" s="3"/>
      <c r="AS48" s="28"/>
      <c r="AT48" s="27"/>
      <c r="AU48" s="25"/>
      <c r="AV48" s="26"/>
      <c r="AW48" s="26"/>
      <c r="AX48" s="26"/>
      <c r="AY48" s="27"/>
      <c r="AZ48" s="8"/>
      <c r="BA48" s="3"/>
      <c r="BB48" s="3"/>
      <c r="BC48" s="28"/>
      <c r="BD48" s="27"/>
      <c r="BE48" s="8"/>
      <c r="BF48" s="3"/>
      <c r="BG48" s="3"/>
      <c r="BH48" s="28"/>
      <c r="BI48" s="27"/>
      <c r="BJ48" s="8"/>
      <c r="BK48" s="3"/>
      <c r="BL48" s="3"/>
      <c r="BM48" s="28"/>
      <c r="BN48" s="27"/>
      <c r="BO48" s="8"/>
      <c r="BP48" s="3"/>
      <c r="BQ48" s="3"/>
      <c r="BR48" s="28"/>
      <c r="BS48" s="27"/>
      <c r="BT48" s="8"/>
      <c r="BU48" s="3"/>
      <c r="BV48" s="3"/>
      <c r="BW48" s="28"/>
      <c r="BX48" s="27"/>
      <c r="BY48" s="8"/>
      <c r="BZ48" s="3"/>
      <c r="CA48" s="3"/>
      <c r="CB48" s="28"/>
      <c r="CC48" s="27"/>
      <c r="CD48" s="8"/>
      <c r="CE48" s="3"/>
      <c r="CF48" s="3"/>
      <c r="CG48" s="28"/>
      <c r="CH48" s="27"/>
      <c r="CI48" s="8"/>
      <c r="CJ48" s="3"/>
      <c r="CK48" s="3"/>
      <c r="CL48" s="28"/>
      <c r="CM48" s="27"/>
      <c r="CN48" s="8"/>
      <c r="CO48" s="3"/>
      <c r="CP48" s="3"/>
      <c r="CQ48" s="28"/>
      <c r="CR48" s="27"/>
      <c r="CS48" s="8"/>
      <c r="CT48" s="3"/>
      <c r="CU48" s="3"/>
      <c r="CV48" s="28"/>
      <c r="CW48" s="27"/>
      <c r="CX48" s="8"/>
      <c r="CY48" s="3"/>
      <c r="CZ48" s="3"/>
      <c r="DA48" s="28"/>
      <c r="DB48" s="27"/>
      <c r="DC48" s="8"/>
      <c r="DD48" s="3"/>
      <c r="DE48" s="3"/>
      <c r="DF48" s="28"/>
      <c r="DG48" s="27"/>
      <c r="DH48" s="22">
        <f t="shared" si="0"/>
        <v>0</v>
      </c>
      <c r="DI48" s="22"/>
    </row>
    <row r="49" spans="1:113" x14ac:dyDescent="0.25">
      <c r="A49" s="822"/>
      <c r="B49" s="807"/>
      <c r="C49" s="816"/>
      <c r="D49" s="816"/>
      <c r="E49" s="55"/>
      <c r="F49" s="18" t="s">
        <v>2</v>
      </c>
      <c r="G49" s="7"/>
      <c r="H49" s="2"/>
      <c r="I49" s="2"/>
      <c r="J49" s="32"/>
      <c r="K49" s="31"/>
      <c r="L49" s="7"/>
      <c r="M49" s="2"/>
      <c r="N49" s="2"/>
      <c r="O49" s="32"/>
      <c r="P49" s="31"/>
      <c r="Q49" s="7"/>
      <c r="R49" s="2"/>
      <c r="S49" s="2"/>
      <c r="T49" s="32"/>
      <c r="U49" s="31"/>
      <c r="V49" s="7"/>
      <c r="W49" s="2"/>
      <c r="X49" s="2"/>
      <c r="Y49" s="32"/>
      <c r="Z49" s="31"/>
      <c r="AA49" s="7"/>
      <c r="AB49" s="2"/>
      <c r="AC49" s="2"/>
      <c r="AD49" s="32"/>
      <c r="AE49" s="31"/>
      <c r="AF49" s="7"/>
      <c r="AG49" s="2"/>
      <c r="AH49" s="2"/>
      <c r="AI49" s="32"/>
      <c r="AJ49" s="31"/>
      <c r="AK49" s="7"/>
      <c r="AL49" s="2"/>
      <c r="AM49" s="2"/>
      <c r="AN49" s="32"/>
      <c r="AO49" s="31"/>
      <c r="AP49" s="7"/>
      <c r="AQ49" s="2"/>
      <c r="AR49" s="2"/>
      <c r="AS49" s="32"/>
      <c r="AT49" s="31"/>
      <c r="AU49" s="29"/>
      <c r="AV49" s="30"/>
      <c r="AW49" s="30"/>
      <c r="AX49" s="30"/>
      <c r="AY49" s="31"/>
      <c r="AZ49" s="7"/>
      <c r="BA49" s="2"/>
      <c r="BB49" s="2"/>
      <c r="BC49" s="32"/>
      <c r="BD49" s="31"/>
      <c r="BE49" s="7"/>
      <c r="BF49" s="2"/>
      <c r="BG49" s="2"/>
      <c r="BH49" s="32"/>
      <c r="BI49" s="31"/>
      <c r="BJ49" s="7"/>
      <c r="BK49" s="2"/>
      <c r="BL49" s="2"/>
      <c r="BM49" s="32"/>
      <c r="BN49" s="31"/>
      <c r="BO49" s="7"/>
      <c r="BP49" s="2"/>
      <c r="BQ49" s="2"/>
      <c r="BR49" s="32"/>
      <c r="BS49" s="31"/>
      <c r="BT49" s="7"/>
      <c r="BU49" s="2"/>
      <c r="BV49" s="2"/>
      <c r="BW49" s="32"/>
      <c r="BX49" s="31"/>
      <c r="BY49" s="7"/>
      <c r="BZ49" s="2"/>
      <c r="CA49" s="2"/>
      <c r="CB49" s="32"/>
      <c r="CC49" s="31"/>
      <c r="CD49" s="7"/>
      <c r="CE49" s="2"/>
      <c r="CF49" s="2"/>
      <c r="CG49" s="32"/>
      <c r="CH49" s="31"/>
      <c r="CI49" s="7"/>
      <c r="CJ49" s="2"/>
      <c r="CK49" s="2"/>
      <c r="CL49" s="32"/>
      <c r="CM49" s="31"/>
      <c r="CN49" s="7"/>
      <c r="CO49" s="2"/>
      <c r="CP49" s="2"/>
      <c r="CQ49" s="32"/>
      <c r="CR49" s="31"/>
      <c r="CS49" s="7"/>
      <c r="CT49" s="2"/>
      <c r="CU49" s="2"/>
      <c r="CV49" s="32"/>
      <c r="CW49" s="31"/>
      <c r="CX49" s="7"/>
      <c r="CY49" s="2"/>
      <c r="CZ49" s="2"/>
      <c r="DA49" s="32"/>
      <c r="DB49" s="31"/>
      <c r="DC49" s="7"/>
      <c r="DD49" s="2"/>
      <c r="DE49" s="2"/>
      <c r="DF49" s="32"/>
      <c r="DG49" s="31"/>
      <c r="DH49" s="23">
        <f t="shared" si="0"/>
        <v>0</v>
      </c>
      <c r="DI49" s="23"/>
    </row>
    <row r="50" spans="1:113" ht="22.5" customHeight="1" x14ac:dyDescent="0.25">
      <c r="A50" s="822"/>
      <c r="B50" s="808"/>
      <c r="C50" s="817"/>
      <c r="D50" s="817"/>
      <c r="E50" s="55"/>
      <c r="F50" s="18" t="s">
        <v>28</v>
      </c>
      <c r="G50" s="7"/>
      <c r="H50" s="2"/>
      <c r="I50" s="2"/>
      <c r="J50" s="33"/>
      <c r="K50" s="34"/>
      <c r="L50" s="7"/>
      <c r="M50" s="2"/>
      <c r="N50" s="2"/>
      <c r="O50" s="33"/>
      <c r="P50" s="34"/>
      <c r="Q50" s="7"/>
      <c r="R50" s="2"/>
      <c r="S50" s="2"/>
      <c r="T50" s="33"/>
      <c r="U50" s="34"/>
      <c r="V50" s="7"/>
      <c r="W50" s="2"/>
      <c r="X50" s="2"/>
      <c r="Y50" s="33"/>
      <c r="Z50" s="34"/>
      <c r="AA50" s="7"/>
      <c r="AB50" s="2"/>
      <c r="AC50" s="2"/>
      <c r="AD50" s="33"/>
      <c r="AE50" s="34"/>
      <c r="AF50" s="7"/>
      <c r="AG50" s="2"/>
      <c r="AH50" s="2"/>
      <c r="AI50" s="33"/>
      <c r="AJ50" s="34"/>
      <c r="AK50" s="7"/>
      <c r="AL50" s="2"/>
      <c r="AM50" s="2"/>
      <c r="AN50" s="33"/>
      <c r="AO50" s="34"/>
      <c r="AP50" s="7"/>
      <c r="AQ50" s="2"/>
      <c r="AR50" s="2"/>
      <c r="AS50" s="33"/>
      <c r="AT50" s="34"/>
      <c r="AU50" s="29"/>
      <c r="AV50" s="30"/>
      <c r="AW50" s="30"/>
      <c r="AX50" s="30"/>
      <c r="AY50" s="31"/>
      <c r="AZ50" s="7"/>
      <c r="BA50" s="2"/>
      <c r="BB50" s="2"/>
      <c r="BC50" s="33"/>
      <c r="BD50" s="34"/>
      <c r="BE50" s="7"/>
      <c r="BF50" s="2"/>
      <c r="BG50" s="2"/>
      <c r="BH50" s="33"/>
      <c r="BI50" s="34"/>
      <c r="BJ50" s="7"/>
      <c r="BK50" s="2"/>
      <c r="BL50" s="2"/>
      <c r="BM50" s="33"/>
      <c r="BN50" s="34"/>
      <c r="BO50" s="7"/>
      <c r="BP50" s="2"/>
      <c r="BQ50" s="2"/>
      <c r="BR50" s="33"/>
      <c r="BS50" s="34"/>
      <c r="BT50" s="7"/>
      <c r="BU50" s="2"/>
      <c r="BV50" s="2"/>
      <c r="BW50" s="33"/>
      <c r="BX50" s="34"/>
      <c r="BY50" s="7"/>
      <c r="BZ50" s="2"/>
      <c r="CA50" s="2"/>
      <c r="CB50" s="33"/>
      <c r="CC50" s="34"/>
      <c r="CD50" s="7"/>
      <c r="CE50" s="2"/>
      <c r="CF50" s="2"/>
      <c r="CG50" s="33"/>
      <c r="CH50" s="34"/>
      <c r="CI50" s="7"/>
      <c r="CJ50" s="2"/>
      <c r="CK50" s="2"/>
      <c r="CL50" s="33"/>
      <c r="CM50" s="34"/>
      <c r="CN50" s="7"/>
      <c r="CO50" s="2"/>
      <c r="CP50" s="2"/>
      <c r="CQ50" s="33"/>
      <c r="CR50" s="34"/>
      <c r="CS50" s="7"/>
      <c r="CT50" s="2"/>
      <c r="CU50" s="2"/>
      <c r="CV50" s="33"/>
      <c r="CW50" s="34"/>
      <c r="CX50" s="7"/>
      <c r="CY50" s="2"/>
      <c r="CZ50" s="2"/>
      <c r="DA50" s="33"/>
      <c r="DB50" s="34"/>
      <c r="DC50" s="7"/>
      <c r="DD50" s="2"/>
      <c r="DE50" s="2"/>
      <c r="DF50" s="33"/>
      <c r="DG50" s="34"/>
      <c r="DH50" s="23">
        <f t="shared" si="0"/>
        <v>0</v>
      </c>
      <c r="DI50" s="23"/>
    </row>
    <row r="51" spans="1:113" x14ac:dyDescent="0.25">
      <c r="A51" s="822"/>
      <c r="B51" s="809" t="s">
        <v>3</v>
      </c>
      <c r="C51" s="818"/>
      <c r="D51" s="818"/>
      <c r="E51" s="55"/>
      <c r="F51" s="57" t="s">
        <v>2</v>
      </c>
      <c r="G51" s="35"/>
      <c r="H51" s="36"/>
      <c r="I51" s="37"/>
      <c r="J51" s="2"/>
      <c r="K51" s="4"/>
      <c r="L51" s="35"/>
      <c r="M51" s="36"/>
      <c r="N51" s="37"/>
      <c r="O51" s="2"/>
      <c r="P51" s="4"/>
      <c r="Q51" s="35"/>
      <c r="R51" s="36"/>
      <c r="S51" s="37"/>
      <c r="T51" s="2"/>
      <c r="U51" s="4"/>
      <c r="V51" s="35"/>
      <c r="W51" s="36"/>
      <c r="X51" s="37"/>
      <c r="Y51" s="2"/>
      <c r="Z51" s="4"/>
      <c r="AA51" s="35"/>
      <c r="AB51" s="36"/>
      <c r="AC51" s="37"/>
      <c r="AD51" s="2"/>
      <c r="AE51" s="4"/>
      <c r="AF51" s="35"/>
      <c r="AG51" s="36"/>
      <c r="AH51" s="37"/>
      <c r="AI51" s="2"/>
      <c r="AJ51" s="4"/>
      <c r="AK51" s="35"/>
      <c r="AL51" s="36"/>
      <c r="AM51" s="37"/>
      <c r="AN51" s="2"/>
      <c r="AO51" s="4"/>
      <c r="AP51" s="35"/>
      <c r="AQ51" s="36"/>
      <c r="AR51" s="37"/>
      <c r="AS51" s="2"/>
      <c r="AT51" s="4"/>
      <c r="AU51" s="29"/>
      <c r="AV51" s="30"/>
      <c r="AW51" s="30"/>
      <c r="AX51" s="30"/>
      <c r="AY51" s="31"/>
      <c r="AZ51" s="35"/>
      <c r="BA51" s="36"/>
      <c r="BB51" s="37"/>
      <c r="BC51" s="2"/>
      <c r="BD51" s="4"/>
      <c r="BE51" s="35"/>
      <c r="BF51" s="36"/>
      <c r="BG51" s="37"/>
      <c r="BH51" s="2"/>
      <c r="BI51" s="4"/>
      <c r="BJ51" s="35"/>
      <c r="BK51" s="36"/>
      <c r="BL51" s="37"/>
      <c r="BM51" s="2"/>
      <c r="BN51" s="4"/>
      <c r="BO51" s="35"/>
      <c r="BP51" s="36"/>
      <c r="BQ51" s="37"/>
      <c r="BR51" s="2"/>
      <c r="BS51" s="4"/>
      <c r="BT51" s="35"/>
      <c r="BU51" s="36"/>
      <c r="BV51" s="37"/>
      <c r="BW51" s="2"/>
      <c r="BX51" s="4"/>
      <c r="BY51" s="35"/>
      <c r="BZ51" s="36"/>
      <c r="CA51" s="37"/>
      <c r="CB51" s="2"/>
      <c r="CC51" s="4"/>
      <c r="CD51" s="35"/>
      <c r="CE51" s="36"/>
      <c r="CF51" s="37"/>
      <c r="CG51" s="2"/>
      <c r="CH51" s="4"/>
      <c r="CI51" s="35"/>
      <c r="CJ51" s="36"/>
      <c r="CK51" s="37"/>
      <c r="CL51" s="2"/>
      <c r="CM51" s="4"/>
      <c r="CN51" s="35"/>
      <c r="CO51" s="36"/>
      <c r="CP51" s="37"/>
      <c r="CQ51" s="2"/>
      <c r="CR51" s="4"/>
      <c r="CS51" s="35"/>
      <c r="CT51" s="36"/>
      <c r="CU51" s="37"/>
      <c r="CV51" s="2"/>
      <c r="CW51" s="4"/>
      <c r="CX51" s="35"/>
      <c r="CY51" s="36"/>
      <c r="CZ51" s="37"/>
      <c r="DA51" s="2"/>
      <c r="DB51" s="4"/>
      <c r="DC51" s="35"/>
      <c r="DD51" s="36"/>
      <c r="DE51" s="37"/>
      <c r="DF51" s="2"/>
      <c r="DG51" s="4"/>
      <c r="DH51" s="23">
        <f t="shared" si="0"/>
        <v>0</v>
      </c>
      <c r="DI51" s="23"/>
    </row>
    <row r="52" spans="1:113" ht="15.75" thickBot="1" x14ac:dyDescent="0.3">
      <c r="A52" s="823"/>
      <c r="B52" s="810"/>
      <c r="C52" s="819"/>
      <c r="D52" s="819"/>
      <c r="E52" s="51"/>
      <c r="F52" s="19" t="s">
        <v>29</v>
      </c>
      <c r="G52" s="38"/>
      <c r="H52" s="39"/>
      <c r="I52" s="41"/>
      <c r="J52" s="5"/>
      <c r="K52" s="6"/>
      <c r="L52" s="38"/>
      <c r="M52" s="39"/>
      <c r="N52" s="41"/>
      <c r="O52" s="5"/>
      <c r="P52" s="6"/>
      <c r="Q52" s="38"/>
      <c r="R52" s="39"/>
      <c r="S52" s="41"/>
      <c r="T52" s="5"/>
      <c r="U52" s="6"/>
      <c r="V52" s="38"/>
      <c r="W52" s="39"/>
      <c r="X52" s="41"/>
      <c r="Y52" s="5"/>
      <c r="Z52" s="6"/>
      <c r="AA52" s="38"/>
      <c r="AB52" s="39"/>
      <c r="AC52" s="41"/>
      <c r="AD52" s="5"/>
      <c r="AE52" s="6"/>
      <c r="AF52" s="38"/>
      <c r="AG52" s="39"/>
      <c r="AH52" s="41"/>
      <c r="AI52" s="5"/>
      <c r="AJ52" s="6"/>
      <c r="AK52" s="38"/>
      <c r="AL52" s="39"/>
      <c r="AM52" s="41"/>
      <c r="AN52" s="5"/>
      <c r="AO52" s="6"/>
      <c r="AP52" s="38"/>
      <c r="AQ52" s="39"/>
      <c r="AR52" s="41"/>
      <c r="AS52" s="5"/>
      <c r="AT52" s="6"/>
      <c r="AU52" s="38"/>
      <c r="AV52" s="39"/>
      <c r="AW52" s="39"/>
      <c r="AX52" s="39"/>
      <c r="AY52" s="40"/>
      <c r="AZ52" s="38"/>
      <c r="BA52" s="39"/>
      <c r="BB52" s="41"/>
      <c r="BC52" s="5"/>
      <c r="BD52" s="6"/>
      <c r="BE52" s="38"/>
      <c r="BF52" s="39"/>
      <c r="BG52" s="41"/>
      <c r="BH52" s="5"/>
      <c r="BI52" s="6"/>
      <c r="BJ52" s="38"/>
      <c r="BK52" s="39"/>
      <c r="BL52" s="41"/>
      <c r="BM52" s="5"/>
      <c r="BN52" s="6"/>
      <c r="BO52" s="38"/>
      <c r="BP52" s="39"/>
      <c r="BQ52" s="41"/>
      <c r="BR52" s="5"/>
      <c r="BS52" s="6"/>
      <c r="BT52" s="38"/>
      <c r="BU52" s="39"/>
      <c r="BV52" s="41"/>
      <c r="BW52" s="5"/>
      <c r="BX52" s="6"/>
      <c r="BY52" s="38"/>
      <c r="BZ52" s="39"/>
      <c r="CA52" s="41"/>
      <c r="CB52" s="5"/>
      <c r="CC52" s="6"/>
      <c r="CD52" s="38"/>
      <c r="CE52" s="39"/>
      <c r="CF52" s="41"/>
      <c r="CG52" s="5"/>
      <c r="CH52" s="6"/>
      <c r="CI52" s="38"/>
      <c r="CJ52" s="39"/>
      <c r="CK52" s="41"/>
      <c r="CL52" s="5"/>
      <c r="CM52" s="6"/>
      <c r="CN52" s="38"/>
      <c r="CO52" s="39"/>
      <c r="CP52" s="41"/>
      <c r="CQ52" s="5"/>
      <c r="CR52" s="6"/>
      <c r="CS52" s="38"/>
      <c r="CT52" s="39"/>
      <c r="CU52" s="41"/>
      <c r="CV52" s="5"/>
      <c r="CW52" s="6"/>
      <c r="CX52" s="38"/>
      <c r="CY52" s="39"/>
      <c r="CZ52" s="41"/>
      <c r="DA52" s="5"/>
      <c r="DB52" s="6"/>
      <c r="DC52" s="38"/>
      <c r="DD52" s="39"/>
      <c r="DE52" s="41"/>
      <c r="DF52" s="5"/>
      <c r="DG52" s="6"/>
      <c r="DH52" s="24">
        <f t="shared" si="0"/>
        <v>0</v>
      </c>
      <c r="DI52" s="24"/>
    </row>
    <row r="53" spans="1:113" ht="15" customHeight="1" x14ac:dyDescent="0.25">
      <c r="A53" s="821" t="s">
        <v>15</v>
      </c>
      <c r="B53" s="806" t="s">
        <v>1</v>
      </c>
      <c r="C53" s="815"/>
      <c r="D53" s="815"/>
      <c r="E53" s="56"/>
      <c r="F53" s="17" t="s">
        <v>27</v>
      </c>
      <c r="G53" s="8"/>
      <c r="H53" s="3"/>
      <c r="I53" s="3"/>
      <c r="J53" s="28"/>
      <c r="K53" s="27"/>
      <c r="L53" s="8"/>
      <c r="M53" s="3"/>
      <c r="N53" s="3"/>
      <c r="O53" s="28"/>
      <c r="P53" s="27"/>
      <c r="Q53" s="8"/>
      <c r="R53" s="3"/>
      <c r="S53" s="3"/>
      <c r="T53" s="28"/>
      <c r="U53" s="27"/>
      <c r="V53" s="8"/>
      <c r="W53" s="3"/>
      <c r="X53" s="3"/>
      <c r="Y53" s="28"/>
      <c r="Z53" s="27"/>
      <c r="AA53" s="8"/>
      <c r="AB53" s="3"/>
      <c r="AC53" s="3"/>
      <c r="AD53" s="28"/>
      <c r="AE53" s="27"/>
      <c r="AF53" s="8"/>
      <c r="AG53" s="3"/>
      <c r="AH53" s="3"/>
      <c r="AI53" s="28"/>
      <c r="AJ53" s="27"/>
      <c r="AK53" s="8"/>
      <c r="AL53" s="3"/>
      <c r="AM53" s="3"/>
      <c r="AN53" s="28"/>
      <c r="AO53" s="27"/>
      <c r="AP53" s="8"/>
      <c r="AQ53" s="3"/>
      <c r="AR53" s="3"/>
      <c r="AS53" s="28"/>
      <c r="AT53" s="27"/>
      <c r="AU53" s="8"/>
      <c r="AV53" s="3"/>
      <c r="AW53" s="3"/>
      <c r="AX53" s="28"/>
      <c r="AY53" s="27"/>
      <c r="AZ53" s="25"/>
      <c r="BA53" s="26"/>
      <c r="BB53" s="26"/>
      <c r="BC53" s="26"/>
      <c r="BD53" s="27"/>
      <c r="BE53" s="8"/>
      <c r="BF53" s="3"/>
      <c r="BG53" s="3"/>
      <c r="BH53" s="28"/>
      <c r="BI53" s="27"/>
      <c r="BJ53" s="8"/>
      <c r="BK53" s="3"/>
      <c r="BL53" s="3"/>
      <c r="BM53" s="28"/>
      <c r="BN53" s="27"/>
      <c r="BO53" s="8"/>
      <c r="BP53" s="3"/>
      <c r="BQ53" s="3"/>
      <c r="BR53" s="28"/>
      <c r="BS53" s="27"/>
      <c r="BT53" s="8"/>
      <c r="BU53" s="3"/>
      <c r="BV53" s="3"/>
      <c r="BW53" s="28"/>
      <c r="BX53" s="27"/>
      <c r="BY53" s="8"/>
      <c r="BZ53" s="3"/>
      <c r="CA53" s="3"/>
      <c r="CB53" s="28"/>
      <c r="CC53" s="27"/>
      <c r="CD53" s="8"/>
      <c r="CE53" s="3"/>
      <c r="CF53" s="3"/>
      <c r="CG53" s="28"/>
      <c r="CH53" s="27"/>
      <c r="CI53" s="8"/>
      <c r="CJ53" s="3"/>
      <c r="CK53" s="3"/>
      <c r="CL53" s="28"/>
      <c r="CM53" s="27"/>
      <c r="CN53" s="8"/>
      <c r="CO53" s="3"/>
      <c r="CP53" s="3"/>
      <c r="CQ53" s="28"/>
      <c r="CR53" s="27"/>
      <c r="CS53" s="8"/>
      <c r="CT53" s="3"/>
      <c r="CU53" s="3"/>
      <c r="CV53" s="28"/>
      <c r="CW53" s="27"/>
      <c r="CX53" s="8"/>
      <c r="CY53" s="3"/>
      <c r="CZ53" s="3"/>
      <c r="DA53" s="28"/>
      <c r="DB53" s="27"/>
      <c r="DC53" s="8"/>
      <c r="DD53" s="3"/>
      <c r="DE53" s="3"/>
      <c r="DF53" s="28"/>
      <c r="DG53" s="27"/>
      <c r="DH53" s="22">
        <f t="shared" si="0"/>
        <v>0</v>
      </c>
      <c r="DI53" s="22"/>
    </row>
    <row r="54" spans="1:113" x14ac:dyDescent="0.25">
      <c r="A54" s="822"/>
      <c r="B54" s="807"/>
      <c r="C54" s="816"/>
      <c r="D54" s="816"/>
      <c r="E54" s="55"/>
      <c r="F54" s="18" t="s">
        <v>2</v>
      </c>
      <c r="G54" s="7"/>
      <c r="H54" s="2"/>
      <c r="I54" s="2"/>
      <c r="J54" s="32"/>
      <c r="K54" s="31"/>
      <c r="L54" s="7"/>
      <c r="M54" s="2"/>
      <c r="N54" s="2"/>
      <c r="O54" s="32"/>
      <c r="P54" s="31"/>
      <c r="Q54" s="7"/>
      <c r="R54" s="2"/>
      <c r="S54" s="2"/>
      <c r="T54" s="32"/>
      <c r="U54" s="31"/>
      <c r="V54" s="7"/>
      <c r="W54" s="2"/>
      <c r="X54" s="2"/>
      <c r="Y54" s="32"/>
      <c r="Z54" s="31"/>
      <c r="AA54" s="7"/>
      <c r="AB54" s="2"/>
      <c r="AC54" s="2"/>
      <c r="AD54" s="32"/>
      <c r="AE54" s="31"/>
      <c r="AF54" s="7"/>
      <c r="AG54" s="2"/>
      <c r="AH54" s="2"/>
      <c r="AI54" s="32"/>
      <c r="AJ54" s="31"/>
      <c r="AK54" s="7"/>
      <c r="AL54" s="2"/>
      <c r="AM54" s="2"/>
      <c r="AN54" s="32"/>
      <c r="AO54" s="31"/>
      <c r="AP54" s="7"/>
      <c r="AQ54" s="2"/>
      <c r="AR54" s="2"/>
      <c r="AS54" s="32"/>
      <c r="AT54" s="31"/>
      <c r="AU54" s="7"/>
      <c r="AV54" s="2"/>
      <c r="AW54" s="2"/>
      <c r="AX54" s="32"/>
      <c r="AY54" s="31"/>
      <c r="AZ54" s="29"/>
      <c r="BA54" s="30"/>
      <c r="BB54" s="30"/>
      <c r="BC54" s="30"/>
      <c r="BD54" s="31"/>
      <c r="BE54" s="7"/>
      <c r="BF54" s="2"/>
      <c r="BG54" s="2"/>
      <c r="BH54" s="32"/>
      <c r="BI54" s="31"/>
      <c r="BJ54" s="7"/>
      <c r="BK54" s="2"/>
      <c r="BL54" s="2"/>
      <c r="BM54" s="32"/>
      <c r="BN54" s="31"/>
      <c r="BO54" s="7"/>
      <c r="BP54" s="2"/>
      <c r="BQ54" s="2"/>
      <c r="BR54" s="32"/>
      <c r="BS54" s="31"/>
      <c r="BT54" s="7"/>
      <c r="BU54" s="2"/>
      <c r="BV54" s="2"/>
      <c r="BW54" s="32"/>
      <c r="BX54" s="31"/>
      <c r="BY54" s="7"/>
      <c r="BZ54" s="2"/>
      <c r="CA54" s="2"/>
      <c r="CB54" s="32"/>
      <c r="CC54" s="31"/>
      <c r="CD54" s="7"/>
      <c r="CE54" s="2"/>
      <c r="CF54" s="2"/>
      <c r="CG54" s="32"/>
      <c r="CH54" s="31"/>
      <c r="CI54" s="7"/>
      <c r="CJ54" s="2"/>
      <c r="CK54" s="2"/>
      <c r="CL54" s="32"/>
      <c r="CM54" s="31"/>
      <c r="CN54" s="7"/>
      <c r="CO54" s="2"/>
      <c r="CP54" s="2"/>
      <c r="CQ54" s="32"/>
      <c r="CR54" s="31"/>
      <c r="CS54" s="7"/>
      <c r="CT54" s="2"/>
      <c r="CU54" s="2"/>
      <c r="CV54" s="32"/>
      <c r="CW54" s="31"/>
      <c r="CX54" s="7"/>
      <c r="CY54" s="2"/>
      <c r="CZ54" s="2"/>
      <c r="DA54" s="32"/>
      <c r="DB54" s="31"/>
      <c r="DC54" s="7"/>
      <c r="DD54" s="2"/>
      <c r="DE54" s="2"/>
      <c r="DF54" s="32"/>
      <c r="DG54" s="31"/>
      <c r="DH54" s="23">
        <f t="shared" si="0"/>
        <v>0</v>
      </c>
      <c r="DI54" s="23"/>
    </row>
    <row r="55" spans="1:113" ht="22.5" customHeight="1" x14ac:dyDescent="0.25">
      <c r="A55" s="822"/>
      <c r="B55" s="808"/>
      <c r="C55" s="817"/>
      <c r="D55" s="817"/>
      <c r="E55" s="55"/>
      <c r="F55" s="18" t="s">
        <v>28</v>
      </c>
      <c r="G55" s="7"/>
      <c r="H55" s="2"/>
      <c r="I55" s="2"/>
      <c r="J55" s="33"/>
      <c r="K55" s="34"/>
      <c r="L55" s="7"/>
      <c r="M55" s="2"/>
      <c r="N55" s="2"/>
      <c r="O55" s="33"/>
      <c r="P55" s="34"/>
      <c r="Q55" s="7"/>
      <c r="R55" s="2"/>
      <c r="S55" s="2"/>
      <c r="T55" s="33"/>
      <c r="U55" s="34"/>
      <c r="V55" s="7"/>
      <c r="W55" s="2"/>
      <c r="X55" s="2"/>
      <c r="Y55" s="33"/>
      <c r="Z55" s="34"/>
      <c r="AA55" s="7"/>
      <c r="AB55" s="2"/>
      <c r="AC55" s="2"/>
      <c r="AD55" s="33"/>
      <c r="AE55" s="34"/>
      <c r="AF55" s="7"/>
      <c r="AG55" s="2"/>
      <c r="AH55" s="2"/>
      <c r="AI55" s="33"/>
      <c r="AJ55" s="34"/>
      <c r="AK55" s="7"/>
      <c r="AL55" s="2"/>
      <c r="AM55" s="2"/>
      <c r="AN55" s="33"/>
      <c r="AO55" s="34"/>
      <c r="AP55" s="7"/>
      <c r="AQ55" s="2"/>
      <c r="AR55" s="2"/>
      <c r="AS55" s="33"/>
      <c r="AT55" s="34"/>
      <c r="AU55" s="7"/>
      <c r="AV55" s="2"/>
      <c r="AW55" s="2"/>
      <c r="AX55" s="33"/>
      <c r="AY55" s="34"/>
      <c r="AZ55" s="29"/>
      <c r="BA55" s="30"/>
      <c r="BB55" s="30"/>
      <c r="BC55" s="30"/>
      <c r="BD55" s="31"/>
      <c r="BE55" s="7"/>
      <c r="BF55" s="2"/>
      <c r="BG55" s="2"/>
      <c r="BH55" s="33"/>
      <c r="BI55" s="34"/>
      <c r="BJ55" s="7"/>
      <c r="BK55" s="2"/>
      <c r="BL55" s="2"/>
      <c r="BM55" s="33"/>
      <c r="BN55" s="34"/>
      <c r="BO55" s="7"/>
      <c r="BP55" s="2"/>
      <c r="BQ55" s="2"/>
      <c r="BR55" s="33"/>
      <c r="BS55" s="34"/>
      <c r="BT55" s="7"/>
      <c r="BU55" s="2"/>
      <c r="BV55" s="2"/>
      <c r="BW55" s="33"/>
      <c r="BX55" s="34"/>
      <c r="BY55" s="7"/>
      <c r="BZ55" s="2"/>
      <c r="CA55" s="2"/>
      <c r="CB55" s="33"/>
      <c r="CC55" s="34"/>
      <c r="CD55" s="7"/>
      <c r="CE55" s="2"/>
      <c r="CF55" s="2"/>
      <c r="CG55" s="33"/>
      <c r="CH55" s="34"/>
      <c r="CI55" s="7"/>
      <c r="CJ55" s="2"/>
      <c r="CK55" s="2"/>
      <c r="CL55" s="33"/>
      <c r="CM55" s="34"/>
      <c r="CN55" s="7"/>
      <c r="CO55" s="2"/>
      <c r="CP55" s="2"/>
      <c r="CQ55" s="33"/>
      <c r="CR55" s="34"/>
      <c r="CS55" s="7"/>
      <c r="CT55" s="2"/>
      <c r="CU55" s="2"/>
      <c r="CV55" s="33"/>
      <c r="CW55" s="34"/>
      <c r="CX55" s="7"/>
      <c r="CY55" s="2"/>
      <c r="CZ55" s="2"/>
      <c r="DA55" s="33"/>
      <c r="DB55" s="34"/>
      <c r="DC55" s="7"/>
      <c r="DD55" s="2"/>
      <c r="DE55" s="2"/>
      <c r="DF55" s="33"/>
      <c r="DG55" s="34"/>
      <c r="DH55" s="23">
        <f t="shared" si="0"/>
        <v>0</v>
      </c>
      <c r="DI55" s="23"/>
    </row>
    <row r="56" spans="1:113" x14ac:dyDescent="0.25">
      <c r="A56" s="822"/>
      <c r="B56" s="809" t="s">
        <v>3</v>
      </c>
      <c r="C56" s="818"/>
      <c r="D56" s="818"/>
      <c r="E56" s="55"/>
      <c r="F56" s="57" t="s">
        <v>2</v>
      </c>
      <c r="G56" s="35"/>
      <c r="H56" s="36"/>
      <c r="I56" s="37"/>
      <c r="J56" s="2"/>
      <c r="K56" s="4"/>
      <c r="L56" s="35"/>
      <c r="M56" s="36"/>
      <c r="N56" s="37"/>
      <c r="O56" s="2"/>
      <c r="P56" s="4"/>
      <c r="Q56" s="35"/>
      <c r="R56" s="36"/>
      <c r="S56" s="37"/>
      <c r="T56" s="2"/>
      <c r="U56" s="4"/>
      <c r="V56" s="35"/>
      <c r="W56" s="36"/>
      <c r="X56" s="37"/>
      <c r="Y56" s="2"/>
      <c r="Z56" s="4"/>
      <c r="AA56" s="35"/>
      <c r="AB56" s="36"/>
      <c r="AC56" s="37"/>
      <c r="AD56" s="2"/>
      <c r="AE56" s="4"/>
      <c r="AF56" s="35"/>
      <c r="AG56" s="36"/>
      <c r="AH56" s="37"/>
      <c r="AI56" s="2"/>
      <c r="AJ56" s="4"/>
      <c r="AK56" s="35"/>
      <c r="AL56" s="36"/>
      <c r="AM56" s="37"/>
      <c r="AN56" s="2"/>
      <c r="AO56" s="4"/>
      <c r="AP56" s="35"/>
      <c r="AQ56" s="36"/>
      <c r="AR56" s="37"/>
      <c r="AS56" s="2"/>
      <c r="AT56" s="4"/>
      <c r="AU56" s="35"/>
      <c r="AV56" s="36"/>
      <c r="AW56" s="37"/>
      <c r="AX56" s="2"/>
      <c r="AY56" s="4"/>
      <c r="AZ56" s="29"/>
      <c r="BA56" s="30"/>
      <c r="BB56" s="30"/>
      <c r="BC56" s="30"/>
      <c r="BD56" s="31"/>
      <c r="BE56" s="35"/>
      <c r="BF56" s="36"/>
      <c r="BG56" s="37"/>
      <c r="BH56" s="2"/>
      <c r="BI56" s="4"/>
      <c r="BJ56" s="35"/>
      <c r="BK56" s="36"/>
      <c r="BL56" s="37"/>
      <c r="BM56" s="2"/>
      <c r="BN56" s="4"/>
      <c r="BO56" s="35"/>
      <c r="BP56" s="36"/>
      <c r="BQ56" s="37"/>
      <c r="BR56" s="2"/>
      <c r="BS56" s="4"/>
      <c r="BT56" s="35"/>
      <c r="BU56" s="36"/>
      <c r="BV56" s="37"/>
      <c r="BW56" s="2"/>
      <c r="BX56" s="4"/>
      <c r="BY56" s="35"/>
      <c r="BZ56" s="36"/>
      <c r="CA56" s="37"/>
      <c r="CB56" s="2"/>
      <c r="CC56" s="4"/>
      <c r="CD56" s="35"/>
      <c r="CE56" s="36"/>
      <c r="CF56" s="37"/>
      <c r="CG56" s="2"/>
      <c r="CH56" s="4"/>
      <c r="CI56" s="35"/>
      <c r="CJ56" s="36"/>
      <c r="CK56" s="37"/>
      <c r="CL56" s="2"/>
      <c r="CM56" s="4"/>
      <c r="CN56" s="35"/>
      <c r="CO56" s="36"/>
      <c r="CP56" s="37"/>
      <c r="CQ56" s="2"/>
      <c r="CR56" s="4"/>
      <c r="CS56" s="35"/>
      <c r="CT56" s="36"/>
      <c r="CU56" s="37"/>
      <c r="CV56" s="2"/>
      <c r="CW56" s="4"/>
      <c r="CX56" s="35"/>
      <c r="CY56" s="36"/>
      <c r="CZ56" s="37"/>
      <c r="DA56" s="2"/>
      <c r="DB56" s="4"/>
      <c r="DC56" s="35"/>
      <c r="DD56" s="36"/>
      <c r="DE56" s="37"/>
      <c r="DF56" s="2"/>
      <c r="DG56" s="4"/>
      <c r="DH56" s="23">
        <f t="shared" si="0"/>
        <v>0</v>
      </c>
      <c r="DI56" s="23"/>
    </row>
    <row r="57" spans="1:113" ht="15.75" thickBot="1" x14ac:dyDescent="0.3">
      <c r="A57" s="823"/>
      <c r="B57" s="810"/>
      <c r="C57" s="819"/>
      <c r="D57" s="819"/>
      <c r="E57" s="51"/>
      <c r="F57" s="19" t="s">
        <v>29</v>
      </c>
      <c r="G57" s="38"/>
      <c r="H57" s="39"/>
      <c r="I57" s="41"/>
      <c r="J57" s="5"/>
      <c r="K57" s="6"/>
      <c r="L57" s="38"/>
      <c r="M57" s="39"/>
      <c r="N57" s="41"/>
      <c r="O57" s="5"/>
      <c r="P57" s="6"/>
      <c r="Q57" s="38"/>
      <c r="R57" s="39"/>
      <c r="S57" s="41"/>
      <c r="T57" s="5"/>
      <c r="U57" s="6"/>
      <c r="V57" s="38"/>
      <c r="W57" s="39"/>
      <c r="X57" s="41"/>
      <c r="Y57" s="5"/>
      <c r="Z57" s="6"/>
      <c r="AA57" s="38"/>
      <c r="AB57" s="39"/>
      <c r="AC57" s="41"/>
      <c r="AD57" s="5"/>
      <c r="AE57" s="6"/>
      <c r="AF57" s="38"/>
      <c r="AG57" s="39"/>
      <c r="AH57" s="41"/>
      <c r="AI57" s="5"/>
      <c r="AJ57" s="6"/>
      <c r="AK57" s="38"/>
      <c r="AL57" s="39"/>
      <c r="AM57" s="41"/>
      <c r="AN57" s="5"/>
      <c r="AO57" s="6"/>
      <c r="AP57" s="38"/>
      <c r="AQ57" s="39"/>
      <c r="AR57" s="41"/>
      <c r="AS57" s="5"/>
      <c r="AT57" s="6"/>
      <c r="AU57" s="38"/>
      <c r="AV57" s="39"/>
      <c r="AW57" s="41"/>
      <c r="AX57" s="5"/>
      <c r="AY57" s="6"/>
      <c r="AZ57" s="38"/>
      <c r="BA57" s="39"/>
      <c r="BB57" s="39"/>
      <c r="BC57" s="39"/>
      <c r="BD57" s="40"/>
      <c r="BE57" s="38"/>
      <c r="BF57" s="39"/>
      <c r="BG57" s="41"/>
      <c r="BH57" s="5"/>
      <c r="BI57" s="6"/>
      <c r="BJ57" s="38"/>
      <c r="BK57" s="39"/>
      <c r="BL57" s="41"/>
      <c r="BM57" s="5"/>
      <c r="BN57" s="6"/>
      <c r="BO57" s="38"/>
      <c r="BP57" s="39"/>
      <c r="BQ57" s="41"/>
      <c r="BR57" s="5"/>
      <c r="BS57" s="6"/>
      <c r="BT57" s="38"/>
      <c r="BU57" s="39"/>
      <c r="BV57" s="41"/>
      <c r="BW57" s="5"/>
      <c r="BX57" s="6"/>
      <c r="BY57" s="38"/>
      <c r="BZ57" s="39"/>
      <c r="CA57" s="41"/>
      <c r="CB57" s="5"/>
      <c r="CC57" s="6"/>
      <c r="CD57" s="38"/>
      <c r="CE57" s="39"/>
      <c r="CF57" s="41"/>
      <c r="CG57" s="5"/>
      <c r="CH57" s="6"/>
      <c r="CI57" s="38"/>
      <c r="CJ57" s="39"/>
      <c r="CK57" s="41"/>
      <c r="CL57" s="5"/>
      <c r="CM57" s="6"/>
      <c r="CN57" s="38"/>
      <c r="CO57" s="39"/>
      <c r="CP57" s="41"/>
      <c r="CQ57" s="5"/>
      <c r="CR57" s="6"/>
      <c r="CS57" s="38"/>
      <c r="CT57" s="39"/>
      <c r="CU57" s="41"/>
      <c r="CV57" s="5"/>
      <c r="CW57" s="6"/>
      <c r="CX57" s="38"/>
      <c r="CY57" s="39"/>
      <c r="CZ57" s="41"/>
      <c r="DA57" s="5"/>
      <c r="DB57" s="6"/>
      <c r="DC57" s="38"/>
      <c r="DD57" s="39"/>
      <c r="DE57" s="41"/>
      <c r="DF57" s="5"/>
      <c r="DG57" s="6"/>
      <c r="DH57" s="24">
        <f t="shared" si="0"/>
        <v>0</v>
      </c>
      <c r="DI57" s="24"/>
    </row>
    <row r="58" spans="1:113" ht="15" customHeight="1" x14ac:dyDescent="0.25">
      <c r="A58" s="821" t="s">
        <v>22</v>
      </c>
      <c r="B58" s="806" t="s">
        <v>1</v>
      </c>
      <c r="C58" s="815"/>
      <c r="D58" s="815"/>
      <c r="E58" s="56"/>
      <c r="F58" s="17" t="s">
        <v>27</v>
      </c>
      <c r="G58" s="8"/>
      <c r="H58" s="3"/>
      <c r="I58" s="3"/>
      <c r="J58" s="28"/>
      <c r="K58" s="27"/>
      <c r="L58" s="8"/>
      <c r="M58" s="3"/>
      <c r="N58" s="3"/>
      <c r="O58" s="28"/>
      <c r="P58" s="27"/>
      <c r="Q58" s="8"/>
      <c r="R58" s="3"/>
      <c r="S58" s="3"/>
      <c r="T58" s="28"/>
      <c r="U58" s="27"/>
      <c r="V58" s="8"/>
      <c r="W58" s="3"/>
      <c r="X58" s="3"/>
      <c r="Y58" s="28"/>
      <c r="Z58" s="27"/>
      <c r="AA58" s="8"/>
      <c r="AB58" s="3"/>
      <c r="AC58" s="3"/>
      <c r="AD58" s="28"/>
      <c r="AE58" s="27"/>
      <c r="AF58" s="8"/>
      <c r="AG58" s="3"/>
      <c r="AH58" s="3"/>
      <c r="AI58" s="28"/>
      <c r="AJ58" s="27"/>
      <c r="AK58" s="8"/>
      <c r="AL58" s="3"/>
      <c r="AM58" s="3"/>
      <c r="AN58" s="28"/>
      <c r="AO58" s="27"/>
      <c r="AP58" s="8"/>
      <c r="AQ58" s="3"/>
      <c r="AR58" s="3"/>
      <c r="AS58" s="28"/>
      <c r="AT58" s="27"/>
      <c r="AU58" s="8"/>
      <c r="AV58" s="3"/>
      <c r="AW58" s="3"/>
      <c r="AX58" s="28"/>
      <c r="AY58" s="27"/>
      <c r="AZ58" s="8"/>
      <c r="BA58" s="3"/>
      <c r="BB58" s="3"/>
      <c r="BC58" s="28"/>
      <c r="BD58" s="27"/>
      <c r="BE58" s="25"/>
      <c r="BF58" s="26"/>
      <c r="BG58" s="26"/>
      <c r="BH58" s="26"/>
      <c r="BI58" s="27"/>
      <c r="BJ58" s="8"/>
      <c r="BK58" s="3"/>
      <c r="BL58" s="3"/>
      <c r="BM58" s="28"/>
      <c r="BN58" s="27"/>
      <c r="BO58" s="8"/>
      <c r="BP58" s="3"/>
      <c r="BQ58" s="3"/>
      <c r="BR58" s="28"/>
      <c r="BS58" s="27"/>
      <c r="BT58" s="8"/>
      <c r="BU58" s="3"/>
      <c r="BV58" s="3"/>
      <c r="BW58" s="28"/>
      <c r="BX58" s="27"/>
      <c r="BY58" s="8"/>
      <c r="BZ58" s="3"/>
      <c r="CA58" s="3"/>
      <c r="CB58" s="28"/>
      <c r="CC58" s="27"/>
      <c r="CD58" s="8"/>
      <c r="CE58" s="3"/>
      <c r="CF58" s="3"/>
      <c r="CG58" s="28"/>
      <c r="CH58" s="27"/>
      <c r="CI58" s="8"/>
      <c r="CJ58" s="3"/>
      <c r="CK58" s="3"/>
      <c r="CL58" s="28"/>
      <c r="CM58" s="27"/>
      <c r="CN58" s="8"/>
      <c r="CO58" s="3"/>
      <c r="CP58" s="3"/>
      <c r="CQ58" s="28"/>
      <c r="CR58" s="27"/>
      <c r="CS58" s="8"/>
      <c r="CT58" s="3"/>
      <c r="CU58" s="3"/>
      <c r="CV58" s="28"/>
      <c r="CW58" s="27"/>
      <c r="CX58" s="8"/>
      <c r="CY58" s="3"/>
      <c r="CZ58" s="3"/>
      <c r="DA58" s="28"/>
      <c r="DB58" s="27"/>
      <c r="DC58" s="8"/>
      <c r="DD58" s="3"/>
      <c r="DE58" s="3"/>
      <c r="DF58" s="28"/>
      <c r="DG58" s="27"/>
      <c r="DH58" s="22">
        <f t="shared" si="0"/>
        <v>0</v>
      </c>
      <c r="DI58" s="22"/>
    </row>
    <row r="59" spans="1:113" x14ac:dyDescent="0.25">
      <c r="A59" s="822"/>
      <c r="B59" s="807"/>
      <c r="C59" s="816"/>
      <c r="D59" s="816"/>
      <c r="E59" s="55"/>
      <c r="F59" s="18" t="s">
        <v>2</v>
      </c>
      <c r="G59" s="7"/>
      <c r="H59" s="2"/>
      <c r="I59" s="2"/>
      <c r="J59" s="32"/>
      <c r="K59" s="31"/>
      <c r="L59" s="7"/>
      <c r="M59" s="2"/>
      <c r="N59" s="2"/>
      <c r="O59" s="32"/>
      <c r="P59" s="31"/>
      <c r="Q59" s="7"/>
      <c r="R59" s="2"/>
      <c r="S59" s="2"/>
      <c r="T59" s="32"/>
      <c r="U59" s="31"/>
      <c r="V59" s="7"/>
      <c r="W59" s="2"/>
      <c r="X59" s="2"/>
      <c r="Y59" s="32"/>
      <c r="Z59" s="31"/>
      <c r="AA59" s="7"/>
      <c r="AB59" s="2"/>
      <c r="AC59" s="2"/>
      <c r="AD59" s="32"/>
      <c r="AE59" s="31"/>
      <c r="AF59" s="7"/>
      <c r="AG59" s="2"/>
      <c r="AH59" s="2"/>
      <c r="AI59" s="32"/>
      <c r="AJ59" s="31"/>
      <c r="AK59" s="7"/>
      <c r="AL59" s="2"/>
      <c r="AM59" s="2"/>
      <c r="AN59" s="32"/>
      <c r="AO59" s="31"/>
      <c r="AP59" s="7"/>
      <c r="AQ59" s="2"/>
      <c r="AR59" s="2"/>
      <c r="AS59" s="32"/>
      <c r="AT59" s="31"/>
      <c r="AU59" s="7"/>
      <c r="AV59" s="2"/>
      <c r="AW59" s="2"/>
      <c r="AX59" s="32"/>
      <c r="AY59" s="31"/>
      <c r="AZ59" s="7"/>
      <c r="BA59" s="2"/>
      <c r="BB59" s="2"/>
      <c r="BC59" s="32"/>
      <c r="BD59" s="31"/>
      <c r="BE59" s="29"/>
      <c r="BF59" s="30"/>
      <c r="BG59" s="30"/>
      <c r="BH59" s="30"/>
      <c r="BI59" s="31"/>
      <c r="BJ59" s="7"/>
      <c r="BK59" s="2"/>
      <c r="BL59" s="2"/>
      <c r="BM59" s="32"/>
      <c r="BN59" s="31"/>
      <c r="BO59" s="7"/>
      <c r="BP59" s="2"/>
      <c r="BQ59" s="2"/>
      <c r="BR59" s="32"/>
      <c r="BS59" s="31"/>
      <c r="BT59" s="7"/>
      <c r="BU59" s="2"/>
      <c r="BV59" s="2"/>
      <c r="BW59" s="32"/>
      <c r="BX59" s="31"/>
      <c r="BY59" s="7"/>
      <c r="BZ59" s="2"/>
      <c r="CA59" s="2"/>
      <c r="CB59" s="32"/>
      <c r="CC59" s="31"/>
      <c r="CD59" s="7"/>
      <c r="CE59" s="2"/>
      <c r="CF59" s="2"/>
      <c r="CG59" s="32"/>
      <c r="CH59" s="31"/>
      <c r="CI59" s="7"/>
      <c r="CJ59" s="2"/>
      <c r="CK59" s="2"/>
      <c r="CL59" s="32"/>
      <c r="CM59" s="31"/>
      <c r="CN59" s="7"/>
      <c r="CO59" s="2"/>
      <c r="CP59" s="2"/>
      <c r="CQ59" s="32"/>
      <c r="CR59" s="31"/>
      <c r="CS59" s="7"/>
      <c r="CT59" s="2"/>
      <c r="CU59" s="2"/>
      <c r="CV59" s="32"/>
      <c r="CW59" s="31"/>
      <c r="CX59" s="7"/>
      <c r="CY59" s="2"/>
      <c r="CZ59" s="2"/>
      <c r="DA59" s="32"/>
      <c r="DB59" s="31"/>
      <c r="DC59" s="7"/>
      <c r="DD59" s="2"/>
      <c r="DE59" s="2"/>
      <c r="DF59" s="32"/>
      <c r="DG59" s="31"/>
      <c r="DH59" s="23">
        <f t="shared" si="0"/>
        <v>0</v>
      </c>
      <c r="DI59" s="23"/>
    </row>
    <row r="60" spans="1:113" ht="22.5" customHeight="1" x14ac:dyDescent="0.25">
      <c r="A60" s="822"/>
      <c r="B60" s="808"/>
      <c r="C60" s="817"/>
      <c r="D60" s="817"/>
      <c r="E60" s="55"/>
      <c r="F60" s="18" t="s">
        <v>28</v>
      </c>
      <c r="G60" s="7"/>
      <c r="H60" s="2"/>
      <c r="I60" s="2"/>
      <c r="J60" s="33"/>
      <c r="K60" s="34"/>
      <c r="L60" s="7"/>
      <c r="M60" s="2"/>
      <c r="N60" s="2"/>
      <c r="O60" s="33"/>
      <c r="P60" s="34"/>
      <c r="Q60" s="7"/>
      <c r="R60" s="2"/>
      <c r="S60" s="2"/>
      <c r="T60" s="33"/>
      <c r="U60" s="34"/>
      <c r="V60" s="7"/>
      <c r="W60" s="2"/>
      <c r="X60" s="2"/>
      <c r="Y60" s="33"/>
      <c r="Z60" s="34"/>
      <c r="AA60" s="7"/>
      <c r="AB60" s="2"/>
      <c r="AC60" s="2"/>
      <c r="AD60" s="33"/>
      <c r="AE60" s="34"/>
      <c r="AF60" s="7"/>
      <c r="AG60" s="2"/>
      <c r="AH60" s="2"/>
      <c r="AI60" s="33"/>
      <c r="AJ60" s="34"/>
      <c r="AK60" s="7"/>
      <c r="AL60" s="2"/>
      <c r="AM60" s="2"/>
      <c r="AN60" s="33"/>
      <c r="AO60" s="34"/>
      <c r="AP60" s="7"/>
      <c r="AQ60" s="2"/>
      <c r="AR60" s="2"/>
      <c r="AS60" s="33"/>
      <c r="AT60" s="34"/>
      <c r="AU60" s="7"/>
      <c r="AV60" s="2"/>
      <c r="AW60" s="2"/>
      <c r="AX60" s="33"/>
      <c r="AY60" s="34"/>
      <c r="AZ60" s="7"/>
      <c r="BA60" s="2"/>
      <c r="BB60" s="2"/>
      <c r="BC60" s="33"/>
      <c r="BD60" s="34"/>
      <c r="BE60" s="29"/>
      <c r="BF60" s="30"/>
      <c r="BG60" s="30"/>
      <c r="BH60" s="30"/>
      <c r="BI60" s="31"/>
      <c r="BJ60" s="7"/>
      <c r="BK60" s="2"/>
      <c r="BL60" s="2"/>
      <c r="BM60" s="33"/>
      <c r="BN60" s="34"/>
      <c r="BO60" s="7"/>
      <c r="BP60" s="2"/>
      <c r="BQ60" s="2"/>
      <c r="BR60" s="33"/>
      <c r="BS60" s="34"/>
      <c r="BT60" s="7"/>
      <c r="BU60" s="2"/>
      <c r="BV60" s="2"/>
      <c r="BW60" s="33"/>
      <c r="BX60" s="34"/>
      <c r="BY60" s="7"/>
      <c r="BZ60" s="2"/>
      <c r="CA60" s="2"/>
      <c r="CB60" s="33"/>
      <c r="CC60" s="34"/>
      <c r="CD60" s="7"/>
      <c r="CE60" s="2"/>
      <c r="CF60" s="2"/>
      <c r="CG60" s="33"/>
      <c r="CH60" s="34"/>
      <c r="CI60" s="7"/>
      <c r="CJ60" s="2"/>
      <c r="CK60" s="2"/>
      <c r="CL60" s="33"/>
      <c r="CM60" s="34"/>
      <c r="CN60" s="7"/>
      <c r="CO60" s="2"/>
      <c r="CP60" s="2"/>
      <c r="CQ60" s="33"/>
      <c r="CR60" s="34"/>
      <c r="CS60" s="7"/>
      <c r="CT60" s="2"/>
      <c r="CU60" s="2"/>
      <c r="CV60" s="33"/>
      <c r="CW60" s="34"/>
      <c r="CX60" s="7"/>
      <c r="CY60" s="2"/>
      <c r="CZ60" s="2"/>
      <c r="DA60" s="33"/>
      <c r="DB60" s="34"/>
      <c r="DC60" s="7"/>
      <c r="DD60" s="2"/>
      <c r="DE60" s="2"/>
      <c r="DF60" s="33"/>
      <c r="DG60" s="34"/>
      <c r="DH60" s="23">
        <f t="shared" si="0"/>
        <v>0</v>
      </c>
      <c r="DI60" s="23"/>
    </row>
    <row r="61" spans="1:113" x14ac:dyDescent="0.25">
      <c r="A61" s="822"/>
      <c r="B61" s="809" t="s">
        <v>3</v>
      </c>
      <c r="C61" s="818"/>
      <c r="D61" s="818"/>
      <c r="E61" s="55"/>
      <c r="F61" s="57" t="s">
        <v>2</v>
      </c>
      <c r="G61" s="35"/>
      <c r="H61" s="36"/>
      <c r="I61" s="37"/>
      <c r="J61" s="2"/>
      <c r="K61" s="4"/>
      <c r="L61" s="35"/>
      <c r="M61" s="36"/>
      <c r="N61" s="37"/>
      <c r="O61" s="2"/>
      <c r="P61" s="4"/>
      <c r="Q61" s="35"/>
      <c r="R61" s="36"/>
      <c r="S61" s="37"/>
      <c r="T61" s="2"/>
      <c r="U61" s="4"/>
      <c r="V61" s="35"/>
      <c r="W61" s="36"/>
      <c r="X61" s="37"/>
      <c r="Y61" s="2"/>
      <c r="Z61" s="4"/>
      <c r="AA61" s="35"/>
      <c r="AB61" s="36"/>
      <c r="AC61" s="37"/>
      <c r="AD61" s="2"/>
      <c r="AE61" s="4"/>
      <c r="AF61" s="35"/>
      <c r="AG61" s="36"/>
      <c r="AH61" s="37"/>
      <c r="AI61" s="2"/>
      <c r="AJ61" s="4"/>
      <c r="AK61" s="35"/>
      <c r="AL61" s="36"/>
      <c r="AM61" s="37"/>
      <c r="AN61" s="2"/>
      <c r="AO61" s="4"/>
      <c r="AP61" s="35"/>
      <c r="AQ61" s="36"/>
      <c r="AR61" s="37"/>
      <c r="AS61" s="2"/>
      <c r="AT61" s="4"/>
      <c r="AU61" s="35"/>
      <c r="AV61" s="36"/>
      <c r="AW61" s="37"/>
      <c r="AX61" s="2"/>
      <c r="AY61" s="4"/>
      <c r="AZ61" s="35"/>
      <c r="BA61" s="36"/>
      <c r="BB61" s="37"/>
      <c r="BC61" s="2"/>
      <c r="BD61" s="4"/>
      <c r="BE61" s="29"/>
      <c r="BF61" s="30"/>
      <c r="BG61" s="30"/>
      <c r="BH61" s="30"/>
      <c r="BI61" s="31"/>
      <c r="BJ61" s="35"/>
      <c r="BK61" s="36"/>
      <c r="BL61" s="37"/>
      <c r="BM61" s="2"/>
      <c r="BN61" s="4"/>
      <c r="BO61" s="35"/>
      <c r="BP61" s="36"/>
      <c r="BQ61" s="37"/>
      <c r="BR61" s="2"/>
      <c r="BS61" s="4"/>
      <c r="BT61" s="35"/>
      <c r="BU61" s="36"/>
      <c r="BV61" s="37"/>
      <c r="BW61" s="2"/>
      <c r="BX61" s="4"/>
      <c r="BY61" s="35"/>
      <c r="BZ61" s="36"/>
      <c r="CA61" s="37"/>
      <c r="CB61" s="2"/>
      <c r="CC61" s="4"/>
      <c r="CD61" s="35"/>
      <c r="CE61" s="36"/>
      <c r="CF61" s="37"/>
      <c r="CG61" s="2"/>
      <c r="CH61" s="4"/>
      <c r="CI61" s="35"/>
      <c r="CJ61" s="36"/>
      <c r="CK61" s="37"/>
      <c r="CL61" s="2"/>
      <c r="CM61" s="4"/>
      <c r="CN61" s="35"/>
      <c r="CO61" s="36"/>
      <c r="CP61" s="37"/>
      <c r="CQ61" s="2"/>
      <c r="CR61" s="4"/>
      <c r="CS61" s="35"/>
      <c r="CT61" s="36"/>
      <c r="CU61" s="37"/>
      <c r="CV61" s="2"/>
      <c r="CW61" s="4"/>
      <c r="CX61" s="35"/>
      <c r="CY61" s="36"/>
      <c r="CZ61" s="37"/>
      <c r="DA61" s="2"/>
      <c r="DB61" s="4"/>
      <c r="DC61" s="35"/>
      <c r="DD61" s="36"/>
      <c r="DE61" s="37"/>
      <c r="DF61" s="2"/>
      <c r="DG61" s="4"/>
      <c r="DH61" s="23">
        <f t="shared" si="0"/>
        <v>0</v>
      </c>
      <c r="DI61" s="23"/>
    </row>
    <row r="62" spans="1:113" ht="15.75" thickBot="1" x14ac:dyDescent="0.3">
      <c r="A62" s="823"/>
      <c r="B62" s="810"/>
      <c r="C62" s="819"/>
      <c r="D62" s="819"/>
      <c r="E62" s="51"/>
      <c r="F62" s="19" t="s">
        <v>29</v>
      </c>
      <c r="G62" s="38"/>
      <c r="H62" s="39"/>
      <c r="I62" s="41"/>
      <c r="J62" s="5"/>
      <c r="K62" s="6"/>
      <c r="L62" s="38"/>
      <c r="M62" s="39"/>
      <c r="N62" s="41"/>
      <c r="O62" s="5"/>
      <c r="P62" s="6"/>
      <c r="Q62" s="38"/>
      <c r="R62" s="39"/>
      <c r="S62" s="41"/>
      <c r="T62" s="5"/>
      <c r="U62" s="6"/>
      <c r="V62" s="38"/>
      <c r="W62" s="39"/>
      <c r="X62" s="41"/>
      <c r="Y62" s="5"/>
      <c r="Z62" s="6"/>
      <c r="AA62" s="38"/>
      <c r="AB62" s="39"/>
      <c r="AC62" s="41"/>
      <c r="AD62" s="5"/>
      <c r="AE62" s="6"/>
      <c r="AF62" s="38"/>
      <c r="AG62" s="39"/>
      <c r="AH62" s="41"/>
      <c r="AI62" s="5"/>
      <c r="AJ62" s="6"/>
      <c r="AK62" s="38"/>
      <c r="AL62" s="39"/>
      <c r="AM62" s="41"/>
      <c r="AN62" s="5"/>
      <c r="AO62" s="6"/>
      <c r="AP62" s="38"/>
      <c r="AQ62" s="39"/>
      <c r="AR62" s="41"/>
      <c r="AS62" s="5"/>
      <c r="AT62" s="6"/>
      <c r="AU62" s="38"/>
      <c r="AV62" s="39"/>
      <c r="AW62" s="41"/>
      <c r="AX62" s="5"/>
      <c r="AY62" s="6"/>
      <c r="AZ62" s="38"/>
      <c r="BA62" s="39"/>
      <c r="BB62" s="41"/>
      <c r="BC62" s="5"/>
      <c r="BD62" s="6"/>
      <c r="BE62" s="38"/>
      <c r="BF62" s="39"/>
      <c r="BG62" s="39"/>
      <c r="BH62" s="39"/>
      <c r="BI62" s="40"/>
      <c r="BJ62" s="38"/>
      <c r="BK62" s="39"/>
      <c r="BL62" s="41"/>
      <c r="BM62" s="5"/>
      <c r="BN62" s="6"/>
      <c r="BO62" s="38"/>
      <c r="BP62" s="39"/>
      <c r="BQ62" s="41"/>
      <c r="BR62" s="5"/>
      <c r="BS62" s="6"/>
      <c r="BT62" s="38"/>
      <c r="BU62" s="39"/>
      <c r="BV62" s="41"/>
      <c r="BW62" s="5"/>
      <c r="BX62" s="6"/>
      <c r="BY62" s="38"/>
      <c r="BZ62" s="39"/>
      <c r="CA62" s="41"/>
      <c r="CB62" s="5"/>
      <c r="CC62" s="6"/>
      <c r="CD62" s="38"/>
      <c r="CE62" s="39"/>
      <c r="CF62" s="41"/>
      <c r="CG62" s="5"/>
      <c r="CH62" s="6"/>
      <c r="CI62" s="38"/>
      <c r="CJ62" s="39"/>
      <c r="CK62" s="41"/>
      <c r="CL62" s="5"/>
      <c r="CM62" s="6"/>
      <c r="CN62" s="38"/>
      <c r="CO62" s="39"/>
      <c r="CP62" s="41"/>
      <c r="CQ62" s="5"/>
      <c r="CR62" s="6"/>
      <c r="CS62" s="38"/>
      <c r="CT62" s="39"/>
      <c r="CU62" s="41"/>
      <c r="CV62" s="5"/>
      <c r="CW62" s="6"/>
      <c r="CX62" s="38"/>
      <c r="CY62" s="39"/>
      <c r="CZ62" s="41"/>
      <c r="DA62" s="5"/>
      <c r="DB62" s="6"/>
      <c r="DC62" s="38"/>
      <c r="DD62" s="39"/>
      <c r="DE62" s="41"/>
      <c r="DF62" s="5"/>
      <c r="DG62" s="6"/>
      <c r="DH62" s="24">
        <f t="shared" si="0"/>
        <v>0</v>
      </c>
      <c r="DI62" s="24"/>
    </row>
    <row r="63" spans="1:113" ht="15" customHeight="1" x14ac:dyDescent="0.25">
      <c r="A63" s="821" t="s">
        <v>17</v>
      </c>
      <c r="B63" s="806" t="s">
        <v>1</v>
      </c>
      <c r="C63" s="815"/>
      <c r="D63" s="815"/>
      <c r="E63" s="56"/>
      <c r="F63" s="17" t="s">
        <v>27</v>
      </c>
      <c r="G63" s="8"/>
      <c r="H63" s="3"/>
      <c r="I63" s="3"/>
      <c r="J63" s="28"/>
      <c r="K63" s="27"/>
      <c r="L63" s="8"/>
      <c r="M63" s="3"/>
      <c r="N63" s="3"/>
      <c r="O63" s="28"/>
      <c r="P63" s="27"/>
      <c r="Q63" s="8"/>
      <c r="R63" s="3"/>
      <c r="S63" s="3"/>
      <c r="T63" s="28"/>
      <c r="U63" s="27"/>
      <c r="V63" s="8"/>
      <c r="W63" s="3"/>
      <c r="X63" s="3"/>
      <c r="Y63" s="28"/>
      <c r="Z63" s="27"/>
      <c r="AA63" s="8"/>
      <c r="AB63" s="3"/>
      <c r="AC63" s="3"/>
      <c r="AD63" s="28"/>
      <c r="AE63" s="27"/>
      <c r="AF63" s="8"/>
      <c r="AG63" s="3"/>
      <c r="AH63" s="3"/>
      <c r="AI63" s="28"/>
      <c r="AJ63" s="27"/>
      <c r="AK63" s="8"/>
      <c r="AL63" s="3"/>
      <c r="AM63" s="3"/>
      <c r="AN63" s="28"/>
      <c r="AO63" s="27"/>
      <c r="AP63" s="8"/>
      <c r="AQ63" s="3"/>
      <c r="AR63" s="3"/>
      <c r="AS63" s="28"/>
      <c r="AT63" s="27"/>
      <c r="AU63" s="8"/>
      <c r="AV63" s="3"/>
      <c r="AW63" s="3"/>
      <c r="AX63" s="28"/>
      <c r="AY63" s="27"/>
      <c r="AZ63" s="8"/>
      <c r="BA63" s="3"/>
      <c r="BB63" s="3"/>
      <c r="BC63" s="28"/>
      <c r="BD63" s="27"/>
      <c r="BE63" s="8"/>
      <c r="BF63" s="3"/>
      <c r="BG63" s="3"/>
      <c r="BH63" s="28"/>
      <c r="BI63" s="27"/>
      <c r="BJ63" s="25"/>
      <c r="BK63" s="26"/>
      <c r="BL63" s="26"/>
      <c r="BM63" s="26"/>
      <c r="BN63" s="27"/>
      <c r="BO63" s="8"/>
      <c r="BP63" s="3"/>
      <c r="BQ63" s="3"/>
      <c r="BR63" s="28"/>
      <c r="BS63" s="27"/>
      <c r="BT63" s="8"/>
      <c r="BU63" s="3"/>
      <c r="BV63" s="3"/>
      <c r="BW63" s="28"/>
      <c r="BX63" s="27"/>
      <c r="BY63" s="8"/>
      <c r="BZ63" s="3"/>
      <c r="CA63" s="3"/>
      <c r="CB63" s="28"/>
      <c r="CC63" s="27"/>
      <c r="CD63" s="8"/>
      <c r="CE63" s="3"/>
      <c r="CF63" s="3"/>
      <c r="CG63" s="28"/>
      <c r="CH63" s="27"/>
      <c r="CI63" s="8"/>
      <c r="CJ63" s="3"/>
      <c r="CK63" s="3"/>
      <c r="CL63" s="28"/>
      <c r="CM63" s="27"/>
      <c r="CN63" s="8"/>
      <c r="CO63" s="3"/>
      <c r="CP63" s="3"/>
      <c r="CQ63" s="28"/>
      <c r="CR63" s="27"/>
      <c r="CS63" s="8"/>
      <c r="CT63" s="3"/>
      <c r="CU63" s="3"/>
      <c r="CV63" s="28"/>
      <c r="CW63" s="27"/>
      <c r="CX63" s="8"/>
      <c r="CY63" s="3"/>
      <c r="CZ63" s="3"/>
      <c r="DA63" s="28"/>
      <c r="DB63" s="27"/>
      <c r="DC63" s="8"/>
      <c r="DD63" s="3"/>
      <c r="DE63" s="3"/>
      <c r="DF63" s="28"/>
      <c r="DG63" s="27"/>
      <c r="DH63" s="22">
        <f t="shared" si="0"/>
        <v>0</v>
      </c>
      <c r="DI63" s="22"/>
    </row>
    <row r="64" spans="1:113" x14ac:dyDescent="0.25">
      <c r="A64" s="822"/>
      <c r="B64" s="807"/>
      <c r="C64" s="816"/>
      <c r="D64" s="816"/>
      <c r="E64" s="55"/>
      <c r="F64" s="18" t="s">
        <v>2</v>
      </c>
      <c r="G64" s="7"/>
      <c r="H64" s="2"/>
      <c r="I64" s="2"/>
      <c r="J64" s="32"/>
      <c r="K64" s="31"/>
      <c r="L64" s="7"/>
      <c r="M64" s="2"/>
      <c r="N64" s="2"/>
      <c r="O64" s="32"/>
      <c r="P64" s="31"/>
      <c r="Q64" s="7"/>
      <c r="R64" s="2"/>
      <c r="S64" s="2"/>
      <c r="T64" s="32"/>
      <c r="U64" s="31"/>
      <c r="V64" s="7"/>
      <c r="W64" s="2"/>
      <c r="X64" s="2"/>
      <c r="Y64" s="32"/>
      <c r="Z64" s="31"/>
      <c r="AA64" s="7"/>
      <c r="AB64" s="2"/>
      <c r="AC64" s="2"/>
      <c r="AD64" s="32"/>
      <c r="AE64" s="31"/>
      <c r="AF64" s="7"/>
      <c r="AG64" s="2"/>
      <c r="AH64" s="2"/>
      <c r="AI64" s="32"/>
      <c r="AJ64" s="31"/>
      <c r="AK64" s="7"/>
      <c r="AL64" s="2"/>
      <c r="AM64" s="2"/>
      <c r="AN64" s="32"/>
      <c r="AO64" s="31"/>
      <c r="AP64" s="7"/>
      <c r="AQ64" s="2"/>
      <c r="AR64" s="2"/>
      <c r="AS64" s="32"/>
      <c r="AT64" s="31"/>
      <c r="AU64" s="7"/>
      <c r="AV64" s="2"/>
      <c r="AW64" s="2"/>
      <c r="AX64" s="32"/>
      <c r="AY64" s="31"/>
      <c r="AZ64" s="7"/>
      <c r="BA64" s="2"/>
      <c r="BB64" s="2"/>
      <c r="BC64" s="32"/>
      <c r="BD64" s="31"/>
      <c r="BE64" s="7"/>
      <c r="BF64" s="2"/>
      <c r="BG64" s="2"/>
      <c r="BH64" s="32"/>
      <c r="BI64" s="31"/>
      <c r="BJ64" s="29"/>
      <c r="BK64" s="30"/>
      <c r="BL64" s="30"/>
      <c r="BM64" s="30"/>
      <c r="BN64" s="31"/>
      <c r="BO64" s="7"/>
      <c r="BP64" s="2"/>
      <c r="BQ64" s="2"/>
      <c r="BR64" s="32"/>
      <c r="BS64" s="31"/>
      <c r="BT64" s="7"/>
      <c r="BU64" s="2"/>
      <c r="BV64" s="2"/>
      <c r="BW64" s="32"/>
      <c r="BX64" s="31"/>
      <c r="BY64" s="7"/>
      <c r="BZ64" s="2"/>
      <c r="CA64" s="2"/>
      <c r="CB64" s="32"/>
      <c r="CC64" s="31"/>
      <c r="CD64" s="7"/>
      <c r="CE64" s="2"/>
      <c r="CF64" s="2"/>
      <c r="CG64" s="32"/>
      <c r="CH64" s="31"/>
      <c r="CI64" s="7"/>
      <c r="CJ64" s="2"/>
      <c r="CK64" s="2"/>
      <c r="CL64" s="32"/>
      <c r="CM64" s="31"/>
      <c r="CN64" s="7"/>
      <c r="CO64" s="2"/>
      <c r="CP64" s="2"/>
      <c r="CQ64" s="32"/>
      <c r="CR64" s="31"/>
      <c r="CS64" s="7"/>
      <c r="CT64" s="2"/>
      <c r="CU64" s="2"/>
      <c r="CV64" s="32"/>
      <c r="CW64" s="31"/>
      <c r="CX64" s="7"/>
      <c r="CY64" s="2"/>
      <c r="CZ64" s="2"/>
      <c r="DA64" s="32"/>
      <c r="DB64" s="31"/>
      <c r="DC64" s="7"/>
      <c r="DD64" s="2"/>
      <c r="DE64" s="2"/>
      <c r="DF64" s="32"/>
      <c r="DG64" s="31"/>
      <c r="DH64" s="23">
        <f t="shared" si="0"/>
        <v>0</v>
      </c>
      <c r="DI64" s="23"/>
    </row>
    <row r="65" spans="1:113" ht="22.5" customHeight="1" x14ac:dyDescent="0.25">
      <c r="A65" s="822"/>
      <c r="B65" s="808"/>
      <c r="C65" s="817"/>
      <c r="D65" s="817"/>
      <c r="E65" s="55"/>
      <c r="F65" s="18" t="s">
        <v>28</v>
      </c>
      <c r="G65" s="7"/>
      <c r="H65" s="2"/>
      <c r="I65" s="2"/>
      <c r="J65" s="33"/>
      <c r="K65" s="34"/>
      <c r="L65" s="7"/>
      <c r="M65" s="2"/>
      <c r="N65" s="2"/>
      <c r="O65" s="33"/>
      <c r="P65" s="34"/>
      <c r="Q65" s="7"/>
      <c r="R65" s="2"/>
      <c r="S65" s="2"/>
      <c r="T65" s="33"/>
      <c r="U65" s="34"/>
      <c r="V65" s="7"/>
      <c r="W65" s="2"/>
      <c r="X65" s="2"/>
      <c r="Y65" s="33"/>
      <c r="Z65" s="34"/>
      <c r="AA65" s="7"/>
      <c r="AB65" s="2"/>
      <c r="AC65" s="2"/>
      <c r="AD65" s="33"/>
      <c r="AE65" s="34"/>
      <c r="AF65" s="7"/>
      <c r="AG65" s="2"/>
      <c r="AH65" s="2"/>
      <c r="AI65" s="33"/>
      <c r="AJ65" s="34"/>
      <c r="AK65" s="7"/>
      <c r="AL65" s="2"/>
      <c r="AM65" s="2"/>
      <c r="AN65" s="33"/>
      <c r="AO65" s="34"/>
      <c r="AP65" s="7"/>
      <c r="AQ65" s="2"/>
      <c r="AR65" s="2"/>
      <c r="AS65" s="33"/>
      <c r="AT65" s="34"/>
      <c r="AU65" s="7"/>
      <c r="AV65" s="2"/>
      <c r="AW65" s="2"/>
      <c r="AX65" s="33"/>
      <c r="AY65" s="34"/>
      <c r="AZ65" s="7"/>
      <c r="BA65" s="2"/>
      <c r="BB65" s="2"/>
      <c r="BC65" s="33"/>
      <c r="BD65" s="34"/>
      <c r="BE65" s="7"/>
      <c r="BF65" s="2"/>
      <c r="BG65" s="2"/>
      <c r="BH65" s="33"/>
      <c r="BI65" s="34"/>
      <c r="BJ65" s="29"/>
      <c r="BK65" s="30"/>
      <c r="BL65" s="30"/>
      <c r="BM65" s="30"/>
      <c r="BN65" s="31"/>
      <c r="BO65" s="7"/>
      <c r="BP65" s="2"/>
      <c r="BQ65" s="2"/>
      <c r="BR65" s="33"/>
      <c r="BS65" s="34"/>
      <c r="BT65" s="7"/>
      <c r="BU65" s="2"/>
      <c r="BV65" s="2"/>
      <c r="BW65" s="33"/>
      <c r="BX65" s="34"/>
      <c r="BY65" s="7"/>
      <c r="BZ65" s="2"/>
      <c r="CA65" s="2"/>
      <c r="CB65" s="33"/>
      <c r="CC65" s="34"/>
      <c r="CD65" s="7"/>
      <c r="CE65" s="2"/>
      <c r="CF65" s="2"/>
      <c r="CG65" s="33"/>
      <c r="CH65" s="34"/>
      <c r="CI65" s="7"/>
      <c r="CJ65" s="2"/>
      <c r="CK65" s="2"/>
      <c r="CL65" s="33"/>
      <c r="CM65" s="34"/>
      <c r="CN65" s="7"/>
      <c r="CO65" s="2"/>
      <c r="CP65" s="2"/>
      <c r="CQ65" s="33"/>
      <c r="CR65" s="34"/>
      <c r="CS65" s="7"/>
      <c r="CT65" s="2"/>
      <c r="CU65" s="2"/>
      <c r="CV65" s="33"/>
      <c r="CW65" s="34"/>
      <c r="CX65" s="7"/>
      <c r="CY65" s="2"/>
      <c r="CZ65" s="2"/>
      <c r="DA65" s="33"/>
      <c r="DB65" s="34"/>
      <c r="DC65" s="7"/>
      <c r="DD65" s="2"/>
      <c r="DE65" s="2"/>
      <c r="DF65" s="33"/>
      <c r="DG65" s="34"/>
      <c r="DH65" s="23">
        <f t="shared" si="0"/>
        <v>0</v>
      </c>
      <c r="DI65" s="23"/>
    </row>
    <row r="66" spans="1:113" x14ac:dyDescent="0.25">
      <c r="A66" s="822"/>
      <c r="B66" s="809" t="s">
        <v>3</v>
      </c>
      <c r="C66" s="818"/>
      <c r="D66" s="818"/>
      <c r="E66" s="55"/>
      <c r="F66" s="57" t="s">
        <v>2</v>
      </c>
      <c r="G66" s="35"/>
      <c r="H66" s="36"/>
      <c r="I66" s="37"/>
      <c r="J66" s="2"/>
      <c r="K66" s="4"/>
      <c r="L66" s="35"/>
      <c r="M66" s="36"/>
      <c r="N66" s="37"/>
      <c r="O66" s="2"/>
      <c r="P66" s="4"/>
      <c r="Q66" s="35"/>
      <c r="R66" s="36"/>
      <c r="S66" s="37"/>
      <c r="T66" s="2"/>
      <c r="U66" s="4"/>
      <c r="V66" s="35"/>
      <c r="W66" s="36"/>
      <c r="X66" s="37"/>
      <c r="Y66" s="2"/>
      <c r="Z66" s="4"/>
      <c r="AA66" s="35"/>
      <c r="AB66" s="36"/>
      <c r="AC66" s="37"/>
      <c r="AD66" s="2"/>
      <c r="AE66" s="4"/>
      <c r="AF66" s="35"/>
      <c r="AG66" s="36"/>
      <c r="AH66" s="37"/>
      <c r="AI66" s="2"/>
      <c r="AJ66" s="4"/>
      <c r="AK66" s="35"/>
      <c r="AL66" s="36"/>
      <c r="AM66" s="37"/>
      <c r="AN66" s="2"/>
      <c r="AO66" s="4"/>
      <c r="AP66" s="35"/>
      <c r="AQ66" s="36"/>
      <c r="AR66" s="37"/>
      <c r="AS66" s="2"/>
      <c r="AT66" s="4"/>
      <c r="AU66" s="35"/>
      <c r="AV66" s="36"/>
      <c r="AW66" s="37"/>
      <c r="AX66" s="2"/>
      <c r="AY66" s="4"/>
      <c r="AZ66" s="35"/>
      <c r="BA66" s="36"/>
      <c r="BB66" s="37"/>
      <c r="BC66" s="2"/>
      <c r="BD66" s="4"/>
      <c r="BE66" s="35"/>
      <c r="BF66" s="36"/>
      <c r="BG66" s="37"/>
      <c r="BH66" s="2"/>
      <c r="BI66" s="4"/>
      <c r="BJ66" s="29"/>
      <c r="BK66" s="30"/>
      <c r="BL66" s="30"/>
      <c r="BM66" s="30"/>
      <c r="BN66" s="31"/>
      <c r="BO66" s="35"/>
      <c r="BP66" s="36"/>
      <c r="BQ66" s="37"/>
      <c r="BR66" s="2"/>
      <c r="BS66" s="4"/>
      <c r="BT66" s="35"/>
      <c r="BU66" s="36"/>
      <c r="BV66" s="37"/>
      <c r="BW66" s="2"/>
      <c r="BX66" s="4"/>
      <c r="BY66" s="35"/>
      <c r="BZ66" s="36"/>
      <c r="CA66" s="37"/>
      <c r="CB66" s="2"/>
      <c r="CC66" s="4"/>
      <c r="CD66" s="35"/>
      <c r="CE66" s="36"/>
      <c r="CF66" s="37"/>
      <c r="CG66" s="2"/>
      <c r="CH66" s="4"/>
      <c r="CI66" s="35"/>
      <c r="CJ66" s="36"/>
      <c r="CK66" s="37"/>
      <c r="CL66" s="2"/>
      <c r="CM66" s="4"/>
      <c r="CN66" s="35"/>
      <c r="CO66" s="36"/>
      <c r="CP66" s="37"/>
      <c r="CQ66" s="2"/>
      <c r="CR66" s="4"/>
      <c r="CS66" s="35"/>
      <c r="CT66" s="36"/>
      <c r="CU66" s="37"/>
      <c r="CV66" s="2"/>
      <c r="CW66" s="4"/>
      <c r="CX66" s="35"/>
      <c r="CY66" s="36"/>
      <c r="CZ66" s="37"/>
      <c r="DA66" s="2"/>
      <c r="DB66" s="4"/>
      <c r="DC66" s="35"/>
      <c r="DD66" s="36"/>
      <c r="DE66" s="37"/>
      <c r="DF66" s="2"/>
      <c r="DG66" s="4"/>
      <c r="DH66" s="23">
        <f t="shared" si="0"/>
        <v>0</v>
      </c>
      <c r="DI66" s="23"/>
    </row>
    <row r="67" spans="1:113" ht="15.75" thickBot="1" x14ac:dyDescent="0.3">
      <c r="A67" s="823"/>
      <c r="B67" s="810"/>
      <c r="C67" s="819"/>
      <c r="D67" s="819"/>
      <c r="E67" s="51"/>
      <c r="F67" s="19" t="s">
        <v>29</v>
      </c>
      <c r="G67" s="38"/>
      <c r="H67" s="39"/>
      <c r="I67" s="41"/>
      <c r="J67" s="5"/>
      <c r="K67" s="6"/>
      <c r="L67" s="38"/>
      <c r="M67" s="39"/>
      <c r="N67" s="41"/>
      <c r="O67" s="5"/>
      <c r="P67" s="6"/>
      <c r="Q67" s="38"/>
      <c r="R67" s="39"/>
      <c r="S67" s="41"/>
      <c r="T67" s="5"/>
      <c r="U67" s="6"/>
      <c r="V67" s="38"/>
      <c r="W67" s="39"/>
      <c r="X67" s="41"/>
      <c r="Y67" s="5"/>
      <c r="Z67" s="6"/>
      <c r="AA67" s="38"/>
      <c r="AB67" s="39"/>
      <c r="AC67" s="41"/>
      <c r="AD67" s="5"/>
      <c r="AE67" s="6"/>
      <c r="AF67" s="38"/>
      <c r="AG67" s="39"/>
      <c r="AH67" s="41"/>
      <c r="AI67" s="5"/>
      <c r="AJ67" s="6"/>
      <c r="AK67" s="38"/>
      <c r="AL67" s="39"/>
      <c r="AM67" s="41"/>
      <c r="AN67" s="5"/>
      <c r="AO67" s="6"/>
      <c r="AP67" s="38"/>
      <c r="AQ67" s="39"/>
      <c r="AR67" s="41"/>
      <c r="AS67" s="5"/>
      <c r="AT67" s="6"/>
      <c r="AU67" s="38"/>
      <c r="AV67" s="39"/>
      <c r="AW67" s="41"/>
      <c r="AX67" s="5"/>
      <c r="AY67" s="6"/>
      <c r="AZ67" s="38"/>
      <c r="BA67" s="39"/>
      <c r="BB67" s="41"/>
      <c r="BC67" s="5"/>
      <c r="BD67" s="6"/>
      <c r="BE67" s="38"/>
      <c r="BF67" s="39"/>
      <c r="BG67" s="41"/>
      <c r="BH67" s="5"/>
      <c r="BI67" s="6"/>
      <c r="BJ67" s="38"/>
      <c r="BK67" s="39"/>
      <c r="BL67" s="39"/>
      <c r="BM67" s="39"/>
      <c r="BN67" s="40"/>
      <c r="BO67" s="38"/>
      <c r="BP67" s="39"/>
      <c r="BQ67" s="41"/>
      <c r="BR67" s="5"/>
      <c r="BS67" s="6"/>
      <c r="BT67" s="38"/>
      <c r="BU67" s="39"/>
      <c r="BV67" s="41"/>
      <c r="BW67" s="5"/>
      <c r="BX67" s="6"/>
      <c r="BY67" s="38"/>
      <c r="BZ67" s="39"/>
      <c r="CA67" s="41"/>
      <c r="CB67" s="5"/>
      <c r="CC67" s="6"/>
      <c r="CD67" s="38"/>
      <c r="CE67" s="39"/>
      <c r="CF67" s="41"/>
      <c r="CG67" s="5"/>
      <c r="CH67" s="6"/>
      <c r="CI67" s="38"/>
      <c r="CJ67" s="39"/>
      <c r="CK67" s="41"/>
      <c r="CL67" s="5"/>
      <c r="CM67" s="6"/>
      <c r="CN67" s="38"/>
      <c r="CO67" s="39"/>
      <c r="CP67" s="41"/>
      <c r="CQ67" s="5"/>
      <c r="CR67" s="6"/>
      <c r="CS67" s="38"/>
      <c r="CT67" s="39"/>
      <c r="CU67" s="41"/>
      <c r="CV67" s="5"/>
      <c r="CW67" s="6"/>
      <c r="CX67" s="38"/>
      <c r="CY67" s="39"/>
      <c r="CZ67" s="41"/>
      <c r="DA67" s="5"/>
      <c r="DB67" s="6"/>
      <c r="DC67" s="38"/>
      <c r="DD67" s="39"/>
      <c r="DE67" s="41"/>
      <c r="DF67" s="5"/>
      <c r="DG67" s="6"/>
      <c r="DH67" s="24">
        <f t="shared" si="0"/>
        <v>0</v>
      </c>
      <c r="DI67" s="24"/>
    </row>
    <row r="68" spans="1:113" ht="15" customHeight="1" x14ac:dyDescent="0.25">
      <c r="A68" s="821" t="s">
        <v>24</v>
      </c>
      <c r="B68" s="806" t="s">
        <v>1</v>
      </c>
      <c r="C68" s="815"/>
      <c r="D68" s="815"/>
      <c r="E68" s="56"/>
      <c r="F68" s="17" t="s">
        <v>27</v>
      </c>
      <c r="G68" s="8"/>
      <c r="H68" s="3"/>
      <c r="I68" s="3"/>
      <c r="J68" s="28"/>
      <c r="K68" s="27"/>
      <c r="L68" s="8"/>
      <c r="M68" s="3"/>
      <c r="N68" s="3"/>
      <c r="O68" s="28"/>
      <c r="P68" s="27"/>
      <c r="Q68" s="8"/>
      <c r="R68" s="3"/>
      <c r="S68" s="3"/>
      <c r="T68" s="28"/>
      <c r="U68" s="27"/>
      <c r="V68" s="8"/>
      <c r="W68" s="3"/>
      <c r="X68" s="3"/>
      <c r="Y68" s="28"/>
      <c r="Z68" s="27"/>
      <c r="AA68" s="8"/>
      <c r="AB68" s="3"/>
      <c r="AC68" s="3"/>
      <c r="AD68" s="28"/>
      <c r="AE68" s="27"/>
      <c r="AF68" s="8"/>
      <c r="AG68" s="3"/>
      <c r="AH68" s="3"/>
      <c r="AI68" s="28"/>
      <c r="AJ68" s="27"/>
      <c r="AK68" s="8"/>
      <c r="AL68" s="3"/>
      <c r="AM68" s="3"/>
      <c r="AN68" s="28"/>
      <c r="AO68" s="27"/>
      <c r="AP68" s="8"/>
      <c r="AQ68" s="3"/>
      <c r="AR68" s="3"/>
      <c r="AS68" s="28"/>
      <c r="AT68" s="27"/>
      <c r="AU68" s="8"/>
      <c r="AV68" s="3"/>
      <c r="AW68" s="3"/>
      <c r="AX68" s="28"/>
      <c r="AY68" s="27"/>
      <c r="AZ68" s="8"/>
      <c r="BA68" s="3"/>
      <c r="BB68" s="3"/>
      <c r="BC68" s="28"/>
      <c r="BD68" s="27"/>
      <c r="BE68" s="8"/>
      <c r="BF68" s="3"/>
      <c r="BG68" s="3"/>
      <c r="BH68" s="28"/>
      <c r="BI68" s="27"/>
      <c r="BJ68" s="8"/>
      <c r="BK68" s="3"/>
      <c r="BL68" s="3"/>
      <c r="BM68" s="28"/>
      <c r="BN68" s="27"/>
      <c r="BO68" s="25"/>
      <c r="BP68" s="26"/>
      <c r="BQ68" s="26"/>
      <c r="BR68" s="26"/>
      <c r="BS68" s="27"/>
      <c r="BT68" s="8"/>
      <c r="BU68" s="3"/>
      <c r="BV68" s="3"/>
      <c r="BW68" s="28"/>
      <c r="BX68" s="27"/>
      <c r="BY68" s="8"/>
      <c r="BZ68" s="3"/>
      <c r="CA68" s="3"/>
      <c r="CB68" s="28"/>
      <c r="CC68" s="27"/>
      <c r="CD68" s="8"/>
      <c r="CE68" s="3"/>
      <c r="CF68" s="3"/>
      <c r="CG68" s="28"/>
      <c r="CH68" s="27"/>
      <c r="CI68" s="8"/>
      <c r="CJ68" s="3"/>
      <c r="CK68" s="3"/>
      <c r="CL68" s="28"/>
      <c r="CM68" s="27"/>
      <c r="CN68" s="8"/>
      <c r="CO68" s="3"/>
      <c r="CP68" s="3"/>
      <c r="CQ68" s="28"/>
      <c r="CR68" s="27"/>
      <c r="CS68" s="8"/>
      <c r="CT68" s="3"/>
      <c r="CU68" s="3"/>
      <c r="CV68" s="28"/>
      <c r="CW68" s="27"/>
      <c r="CX68" s="8"/>
      <c r="CY68" s="3"/>
      <c r="CZ68" s="3"/>
      <c r="DA68" s="28"/>
      <c r="DB68" s="27"/>
      <c r="DC68" s="8"/>
      <c r="DD68" s="3"/>
      <c r="DE68" s="3"/>
      <c r="DF68" s="28"/>
      <c r="DG68" s="27"/>
      <c r="DH68" s="22">
        <f t="shared" si="0"/>
        <v>0</v>
      </c>
      <c r="DI68" s="22"/>
    </row>
    <row r="69" spans="1:113" x14ac:dyDescent="0.25">
      <c r="A69" s="822"/>
      <c r="B69" s="807"/>
      <c r="C69" s="816"/>
      <c r="D69" s="816"/>
      <c r="E69" s="55"/>
      <c r="F69" s="18" t="s">
        <v>2</v>
      </c>
      <c r="G69" s="7"/>
      <c r="H69" s="2"/>
      <c r="I69" s="2"/>
      <c r="J69" s="32"/>
      <c r="K69" s="31"/>
      <c r="L69" s="7"/>
      <c r="M69" s="2"/>
      <c r="N69" s="2"/>
      <c r="O69" s="32"/>
      <c r="P69" s="31"/>
      <c r="Q69" s="7"/>
      <c r="R69" s="2"/>
      <c r="S69" s="2"/>
      <c r="T69" s="32"/>
      <c r="U69" s="31"/>
      <c r="V69" s="7"/>
      <c r="W69" s="2"/>
      <c r="X69" s="2"/>
      <c r="Y69" s="32"/>
      <c r="Z69" s="31"/>
      <c r="AA69" s="7"/>
      <c r="AB69" s="2"/>
      <c r="AC69" s="2"/>
      <c r="AD69" s="32"/>
      <c r="AE69" s="31"/>
      <c r="AF69" s="7"/>
      <c r="AG69" s="2"/>
      <c r="AH69" s="2"/>
      <c r="AI69" s="32"/>
      <c r="AJ69" s="31"/>
      <c r="AK69" s="7"/>
      <c r="AL69" s="2"/>
      <c r="AM69" s="2"/>
      <c r="AN69" s="32"/>
      <c r="AO69" s="31"/>
      <c r="AP69" s="7"/>
      <c r="AQ69" s="2"/>
      <c r="AR69" s="2"/>
      <c r="AS69" s="32"/>
      <c r="AT69" s="31"/>
      <c r="AU69" s="7"/>
      <c r="AV69" s="2"/>
      <c r="AW69" s="2"/>
      <c r="AX69" s="32"/>
      <c r="AY69" s="31"/>
      <c r="AZ69" s="7"/>
      <c r="BA69" s="2"/>
      <c r="BB69" s="2"/>
      <c r="BC69" s="32"/>
      <c r="BD69" s="31"/>
      <c r="BE69" s="7"/>
      <c r="BF69" s="2"/>
      <c r="BG69" s="2"/>
      <c r="BH69" s="32"/>
      <c r="BI69" s="31"/>
      <c r="BJ69" s="7"/>
      <c r="BK69" s="2"/>
      <c r="BL69" s="2"/>
      <c r="BM69" s="32"/>
      <c r="BN69" s="31"/>
      <c r="BO69" s="29"/>
      <c r="BP69" s="30"/>
      <c r="BQ69" s="30"/>
      <c r="BR69" s="30"/>
      <c r="BS69" s="31"/>
      <c r="BT69" s="7"/>
      <c r="BU69" s="2"/>
      <c r="BV69" s="2"/>
      <c r="BW69" s="32"/>
      <c r="BX69" s="31"/>
      <c r="BY69" s="7"/>
      <c r="BZ69" s="2"/>
      <c r="CA69" s="2"/>
      <c r="CB69" s="32"/>
      <c r="CC69" s="31"/>
      <c r="CD69" s="7"/>
      <c r="CE69" s="2"/>
      <c r="CF69" s="2"/>
      <c r="CG69" s="32"/>
      <c r="CH69" s="31"/>
      <c r="CI69" s="7"/>
      <c r="CJ69" s="2"/>
      <c r="CK69" s="2"/>
      <c r="CL69" s="32"/>
      <c r="CM69" s="31"/>
      <c r="CN69" s="7"/>
      <c r="CO69" s="2"/>
      <c r="CP69" s="2"/>
      <c r="CQ69" s="32"/>
      <c r="CR69" s="31"/>
      <c r="CS69" s="7"/>
      <c r="CT69" s="2"/>
      <c r="CU69" s="2"/>
      <c r="CV69" s="32"/>
      <c r="CW69" s="31"/>
      <c r="CX69" s="7"/>
      <c r="CY69" s="2"/>
      <c r="CZ69" s="2"/>
      <c r="DA69" s="32"/>
      <c r="DB69" s="31"/>
      <c r="DC69" s="7"/>
      <c r="DD69" s="2"/>
      <c r="DE69" s="2"/>
      <c r="DF69" s="32"/>
      <c r="DG69" s="31"/>
      <c r="DH69" s="23">
        <f t="shared" si="0"/>
        <v>0</v>
      </c>
      <c r="DI69" s="23"/>
    </row>
    <row r="70" spans="1:113" ht="22.5" customHeight="1" x14ac:dyDescent="0.25">
      <c r="A70" s="822"/>
      <c r="B70" s="808"/>
      <c r="C70" s="817"/>
      <c r="D70" s="817"/>
      <c r="E70" s="55"/>
      <c r="F70" s="18" t="s">
        <v>28</v>
      </c>
      <c r="G70" s="7"/>
      <c r="H70" s="2"/>
      <c r="I70" s="2"/>
      <c r="J70" s="33"/>
      <c r="K70" s="34"/>
      <c r="L70" s="7"/>
      <c r="M70" s="2"/>
      <c r="N70" s="2"/>
      <c r="O70" s="33"/>
      <c r="P70" s="34"/>
      <c r="Q70" s="7"/>
      <c r="R70" s="2"/>
      <c r="S70" s="2"/>
      <c r="T70" s="33"/>
      <c r="U70" s="34"/>
      <c r="V70" s="7"/>
      <c r="W70" s="2"/>
      <c r="X70" s="2"/>
      <c r="Y70" s="33"/>
      <c r="Z70" s="34"/>
      <c r="AA70" s="7"/>
      <c r="AB70" s="2"/>
      <c r="AC70" s="2"/>
      <c r="AD70" s="33"/>
      <c r="AE70" s="34"/>
      <c r="AF70" s="7"/>
      <c r="AG70" s="2"/>
      <c r="AH70" s="2"/>
      <c r="AI70" s="33"/>
      <c r="AJ70" s="34"/>
      <c r="AK70" s="7"/>
      <c r="AL70" s="2"/>
      <c r="AM70" s="2"/>
      <c r="AN70" s="33"/>
      <c r="AO70" s="34"/>
      <c r="AP70" s="7"/>
      <c r="AQ70" s="2"/>
      <c r="AR70" s="2"/>
      <c r="AS70" s="33"/>
      <c r="AT70" s="34"/>
      <c r="AU70" s="7"/>
      <c r="AV70" s="2"/>
      <c r="AW70" s="2"/>
      <c r="AX70" s="33"/>
      <c r="AY70" s="34"/>
      <c r="AZ70" s="7"/>
      <c r="BA70" s="2"/>
      <c r="BB70" s="2"/>
      <c r="BC70" s="33"/>
      <c r="BD70" s="34"/>
      <c r="BE70" s="7"/>
      <c r="BF70" s="2"/>
      <c r="BG70" s="2"/>
      <c r="BH70" s="33"/>
      <c r="BI70" s="34"/>
      <c r="BJ70" s="7"/>
      <c r="BK70" s="2"/>
      <c r="BL70" s="2"/>
      <c r="BM70" s="33"/>
      <c r="BN70" s="34"/>
      <c r="BO70" s="29"/>
      <c r="BP70" s="30"/>
      <c r="BQ70" s="30"/>
      <c r="BR70" s="30"/>
      <c r="BS70" s="31"/>
      <c r="BT70" s="7"/>
      <c r="BU70" s="2"/>
      <c r="BV70" s="2"/>
      <c r="BW70" s="33"/>
      <c r="BX70" s="34"/>
      <c r="BY70" s="7"/>
      <c r="BZ70" s="2"/>
      <c r="CA70" s="2"/>
      <c r="CB70" s="33"/>
      <c r="CC70" s="34"/>
      <c r="CD70" s="7"/>
      <c r="CE70" s="2"/>
      <c r="CF70" s="2"/>
      <c r="CG70" s="33"/>
      <c r="CH70" s="34"/>
      <c r="CI70" s="7"/>
      <c r="CJ70" s="2"/>
      <c r="CK70" s="2"/>
      <c r="CL70" s="33"/>
      <c r="CM70" s="34"/>
      <c r="CN70" s="7"/>
      <c r="CO70" s="2"/>
      <c r="CP70" s="2"/>
      <c r="CQ70" s="33"/>
      <c r="CR70" s="34"/>
      <c r="CS70" s="7"/>
      <c r="CT70" s="2"/>
      <c r="CU70" s="2"/>
      <c r="CV70" s="33"/>
      <c r="CW70" s="34"/>
      <c r="CX70" s="7"/>
      <c r="CY70" s="2"/>
      <c r="CZ70" s="2"/>
      <c r="DA70" s="33"/>
      <c r="DB70" s="34"/>
      <c r="DC70" s="7"/>
      <c r="DD70" s="2"/>
      <c r="DE70" s="2"/>
      <c r="DF70" s="33"/>
      <c r="DG70" s="34"/>
      <c r="DH70" s="23">
        <f t="shared" si="0"/>
        <v>0</v>
      </c>
      <c r="DI70" s="23"/>
    </row>
    <row r="71" spans="1:113" x14ac:dyDescent="0.25">
      <c r="A71" s="822"/>
      <c r="B71" s="809" t="s">
        <v>3</v>
      </c>
      <c r="C71" s="818"/>
      <c r="D71" s="818"/>
      <c r="E71" s="55"/>
      <c r="F71" s="57" t="s">
        <v>2</v>
      </c>
      <c r="G71" s="35"/>
      <c r="H71" s="36"/>
      <c r="I71" s="37"/>
      <c r="J71" s="2"/>
      <c r="K71" s="4"/>
      <c r="L71" s="35"/>
      <c r="M71" s="36"/>
      <c r="N71" s="37"/>
      <c r="O71" s="2"/>
      <c r="P71" s="4"/>
      <c r="Q71" s="35"/>
      <c r="R71" s="36"/>
      <c r="S71" s="37"/>
      <c r="T71" s="2"/>
      <c r="U71" s="4"/>
      <c r="V71" s="35"/>
      <c r="W71" s="36"/>
      <c r="X71" s="37"/>
      <c r="Y71" s="2"/>
      <c r="Z71" s="4"/>
      <c r="AA71" s="35"/>
      <c r="AB71" s="36"/>
      <c r="AC71" s="37"/>
      <c r="AD71" s="2"/>
      <c r="AE71" s="4"/>
      <c r="AF71" s="35"/>
      <c r="AG71" s="36"/>
      <c r="AH71" s="37"/>
      <c r="AI71" s="2"/>
      <c r="AJ71" s="4"/>
      <c r="AK71" s="35"/>
      <c r="AL71" s="36"/>
      <c r="AM71" s="37"/>
      <c r="AN71" s="2"/>
      <c r="AO71" s="4"/>
      <c r="AP71" s="35"/>
      <c r="AQ71" s="36"/>
      <c r="AR71" s="37"/>
      <c r="AS71" s="2"/>
      <c r="AT71" s="4"/>
      <c r="AU71" s="35"/>
      <c r="AV71" s="36"/>
      <c r="AW71" s="37"/>
      <c r="AX71" s="2"/>
      <c r="AY71" s="4"/>
      <c r="AZ71" s="35"/>
      <c r="BA71" s="36"/>
      <c r="BB71" s="37"/>
      <c r="BC71" s="2"/>
      <c r="BD71" s="4"/>
      <c r="BE71" s="35"/>
      <c r="BF71" s="36"/>
      <c r="BG71" s="37"/>
      <c r="BH71" s="2"/>
      <c r="BI71" s="4"/>
      <c r="BJ71" s="35"/>
      <c r="BK71" s="36"/>
      <c r="BL71" s="37"/>
      <c r="BM71" s="2"/>
      <c r="BN71" s="4"/>
      <c r="BO71" s="29"/>
      <c r="BP71" s="30"/>
      <c r="BQ71" s="30"/>
      <c r="BR71" s="30"/>
      <c r="BS71" s="31"/>
      <c r="BT71" s="35"/>
      <c r="BU71" s="36"/>
      <c r="BV71" s="37"/>
      <c r="BW71" s="2"/>
      <c r="BX71" s="4"/>
      <c r="BY71" s="35"/>
      <c r="BZ71" s="36"/>
      <c r="CA71" s="37"/>
      <c r="CB71" s="2"/>
      <c r="CC71" s="4"/>
      <c r="CD71" s="35"/>
      <c r="CE71" s="36"/>
      <c r="CF71" s="37"/>
      <c r="CG71" s="2"/>
      <c r="CH71" s="4"/>
      <c r="CI71" s="35"/>
      <c r="CJ71" s="36"/>
      <c r="CK71" s="37"/>
      <c r="CL71" s="2"/>
      <c r="CM71" s="4"/>
      <c r="CN71" s="35"/>
      <c r="CO71" s="36"/>
      <c r="CP71" s="37"/>
      <c r="CQ71" s="2"/>
      <c r="CR71" s="4"/>
      <c r="CS71" s="35"/>
      <c r="CT71" s="36"/>
      <c r="CU71" s="37"/>
      <c r="CV71" s="2"/>
      <c r="CW71" s="4"/>
      <c r="CX71" s="35"/>
      <c r="CY71" s="36"/>
      <c r="CZ71" s="37"/>
      <c r="DA71" s="2"/>
      <c r="DB71" s="4"/>
      <c r="DC71" s="35"/>
      <c r="DD71" s="36"/>
      <c r="DE71" s="37"/>
      <c r="DF71" s="2"/>
      <c r="DG71" s="4"/>
      <c r="DH71" s="23">
        <f t="shared" si="0"/>
        <v>0</v>
      </c>
      <c r="DI71" s="23"/>
    </row>
    <row r="72" spans="1:113" ht="15.75" thickBot="1" x14ac:dyDescent="0.3">
      <c r="A72" s="823"/>
      <c r="B72" s="810"/>
      <c r="C72" s="819"/>
      <c r="D72" s="819"/>
      <c r="E72" s="51"/>
      <c r="F72" s="19" t="s">
        <v>29</v>
      </c>
      <c r="G72" s="38"/>
      <c r="H72" s="39"/>
      <c r="I72" s="41"/>
      <c r="J72" s="5"/>
      <c r="K72" s="6"/>
      <c r="L72" s="38"/>
      <c r="M72" s="39"/>
      <c r="N72" s="41"/>
      <c r="O72" s="5"/>
      <c r="P72" s="6"/>
      <c r="Q72" s="38"/>
      <c r="R72" s="39"/>
      <c r="S72" s="41"/>
      <c r="T72" s="5"/>
      <c r="U72" s="6"/>
      <c r="V72" s="38"/>
      <c r="W72" s="39"/>
      <c r="X72" s="41"/>
      <c r="Y72" s="5"/>
      <c r="Z72" s="6"/>
      <c r="AA72" s="38"/>
      <c r="AB72" s="39"/>
      <c r="AC72" s="41"/>
      <c r="AD72" s="5"/>
      <c r="AE72" s="6"/>
      <c r="AF72" s="38"/>
      <c r="AG72" s="39"/>
      <c r="AH72" s="41"/>
      <c r="AI72" s="5"/>
      <c r="AJ72" s="6"/>
      <c r="AK72" s="38"/>
      <c r="AL72" s="39"/>
      <c r="AM72" s="41"/>
      <c r="AN72" s="5"/>
      <c r="AO72" s="6"/>
      <c r="AP72" s="38"/>
      <c r="AQ72" s="39"/>
      <c r="AR72" s="41"/>
      <c r="AS72" s="5"/>
      <c r="AT72" s="6"/>
      <c r="AU72" s="38"/>
      <c r="AV72" s="39"/>
      <c r="AW72" s="41"/>
      <c r="AX72" s="5"/>
      <c r="AY72" s="6"/>
      <c r="AZ72" s="38"/>
      <c r="BA72" s="39"/>
      <c r="BB72" s="41"/>
      <c r="BC72" s="5"/>
      <c r="BD72" s="6"/>
      <c r="BE72" s="38"/>
      <c r="BF72" s="39"/>
      <c r="BG72" s="41"/>
      <c r="BH72" s="5"/>
      <c r="BI72" s="6"/>
      <c r="BJ72" s="38"/>
      <c r="BK72" s="39"/>
      <c r="BL72" s="41"/>
      <c r="BM72" s="5"/>
      <c r="BN72" s="6"/>
      <c r="BO72" s="38"/>
      <c r="BP72" s="39"/>
      <c r="BQ72" s="39"/>
      <c r="BR72" s="39"/>
      <c r="BS72" s="40"/>
      <c r="BT72" s="38"/>
      <c r="BU72" s="39"/>
      <c r="BV72" s="41"/>
      <c r="BW72" s="5"/>
      <c r="BX72" s="6"/>
      <c r="BY72" s="38"/>
      <c r="BZ72" s="39"/>
      <c r="CA72" s="41"/>
      <c r="CB72" s="5"/>
      <c r="CC72" s="6"/>
      <c r="CD72" s="38"/>
      <c r="CE72" s="39"/>
      <c r="CF72" s="41"/>
      <c r="CG72" s="5"/>
      <c r="CH72" s="6"/>
      <c r="CI72" s="38"/>
      <c r="CJ72" s="39"/>
      <c r="CK72" s="41"/>
      <c r="CL72" s="5"/>
      <c r="CM72" s="6"/>
      <c r="CN72" s="38"/>
      <c r="CO72" s="39"/>
      <c r="CP72" s="41"/>
      <c r="CQ72" s="5"/>
      <c r="CR72" s="6"/>
      <c r="CS72" s="38"/>
      <c r="CT72" s="39"/>
      <c r="CU72" s="41"/>
      <c r="CV72" s="5"/>
      <c r="CW72" s="6"/>
      <c r="CX72" s="38"/>
      <c r="CY72" s="39"/>
      <c r="CZ72" s="41"/>
      <c r="DA72" s="5"/>
      <c r="DB72" s="6"/>
      <c r="DC72" s="38"/>
      <c r="DD72" s="39"/>
      <c r="DE72" s="41"/>
      <c r="DF72" s="5"/>
      <c r="DG72" s="6"/>
      <c r="DH72" s="24">
        <f t="shared" si="0"/>
        <v>0</v>
      </c>
      <c r="DI72" s="24"/>
    </row>
    <row r="73" spans="1:113" ht="15" customHeight="1" x14ac:dyDescent="0.25">
      <c r="A73" s="821" t="s">
        <v>7</v>
      </c>
      <c r="B73" s="806" t="s">
        <v>1</v>
      </c>
      <c r="C73" s="815"/>
      <c r="D73" s="815"/>
      <c r="E73" s="56"/>
      <c r="F73" s="17" t="s">
        <v>27</v>
      </c>
      <c r="G73" s="8"/>
      <c r="H73" s="3"/>
      <c r="I73" s="3"/>
      <c r="J73" s="28"/>
      <c r="K73" s="27"/>
      <c r="L73" s="8"/>
      <c r="M73" s="3"/>
      <c r="N73" s="3"/>
      <c r="O73" s="28"/>
      <c r="P73" s="27"/>
      <c r="Q73" s="8"/>
      <c r="R73" s="3"/>
      <c r="S73" s="3"/>
      <c r="T73" s="28"/>
      <c r="U73" s="27"/>
      <c r="V73" s="8"/>
      <c r="W73" s="3"/>
      <c r="X73" s="3"/>
      <c r="Y73" s="28"/>
      <c r="Z73" s="27"/>
      <c r="AA73" s="8"/>
      <c r="AB73" s="3"/>
      <c r="AC73" s="3"/>
      <c r="AD73" s="28"/>
      <c r="AE73" s="27"/>
      <c r="AF73" s="8"/>
      <c r="AG73" s="3"/>
      <c r="AH73" s="3"/>
      <c r="AI73" s="28"/>
      <c r="AJ73" s="27"/>
      <c r="AK73" s="8"/>
      <c r="AL73" s="3"/>
      <c r="AM73" s="3"/>
      <c r="AN73" s="28"/>
      <c r="AO73" s="27"/>
      <c r="AP73" s="8"/>
      <c r="AQ73" s="3"/>
      <c r="AR73" s="3"/>
      <c r="AS73" s="28"/>
      <c r="AT73" s="27"/>
      <c r="AU73" s="8"/>
      <c r="AV73" s="3"/>
      <c r="AW73" s="3"/>
      <c r="AX73" s="28"/>
      <c r="AY73" s="27"/>
      <c r="AZ73" s="8"/>
      <c r="BA73" s="3"/>
      <c r="BB73" s="3"/>
      <c r="BC73" s="28"/>
      <c r="BD73" s="27"/>
      <c r="BE73" s="8"/>
      <c r="BF73" s="3"/>
      <c r="BG73" s="3"/>
      <c r="BH73" s="28"/>
      <c r="BI73" s="27"/>
      <c r="BJ73" s="8"/>
      <c r="BK73" s="3"/>
      <c r="BL73" s="3"/>
      <c r="BM73" s="28"/>
      <c r="BN73" s="27"/>
      <c r="BO73" s="8"/>
      <c r="BP73" s="3"/>
      <c r="BQ73" s="3"/>
      <c r="BR73" s="28"/>
      <c r="BS73" s="27"/>
      <c r="BT73" s="25"/>
      <c r="BU73" s="26"/>
      <c r="BV73" s="26"/>
      <c r="BW73" s="26"/>
      <c r="BX73" s="27"/>
      <c r="BY73" s="8"/>
      <c r="BZ73" s="3"/>
      <c r="CA73" s="3"/>
      <c r="CB73" s="28"/>
      <c r="CC73" s="27"/>
      <c r="CD73" s="8"/>
      <c r="CE73" s="3"/>
      <c r="CF73" s="3"/>
      <c r="CG73" s="28"/>
      <c r="CH73" s="27"/>
      <c r="CI73" s="8"/>
      <c r="CJ73" s="3"/>
      <c r="CK73" s="3"/>
      <c r="CL73" s="28"/>
      <c r="CM73" s="27"/>
      <c r="CN73" s="8"/>
      <c r="CO73" s="3"/>
      <c r="CP73" s="3"/>
      <c r="CQ73" s="28"/>
      <c r="CR73" s="27"/>
      <c r="CS73" s="8"/>
      <c r="CT73" s="3"/>
      <c r="CU73" s="3"/>
      <c r="CV73" s="28"/>
      <c r="CW73" s="27"/>
      <c r="CX73" s="8"/>
      <c r="CY73" s="3"/>
      <c r="CZ73" s="3"/>
      <c r="DA73" s="28"/>
      <c r="DB73" s="27"/>
      <c r="DC73" s="8"/>
      <c r="DD73" s="3"/>
      <c r="DE73" s="3"/>
      <c r="DF73" s="28"/>
      <c r="DG73" s="27"/>
      <c r="DH73" s="22">
        <f t="shared" ref="DH73:DH112" si="1">SUM(G73:DG73)</f>
        <v>0</v>
      </c>
      <c r="DI73" s="22"/>
    </row>
    <row r="74" spans="1:113" x14ac:dyDescent="0.25">
      <c r="A74" s="822"/>
      <c r="B74" s="807"/>
      <c r="C74" s="816"/>
      <c r="D74" s="816"/>
      <c r="E74" s="55"/>
      <c r="F74" s="18" t="s">
        <v>2</v>
      </c>
      <c r="G74" s="7"/>
      <c r="H74" s="2"/>
      <c r="I74" s="2"/>
      <c r="J74" s="32"/>
      <c r="K74" s="31"/>
      <c r="L74" s="7"/>
      <c r="M74" s="2"/>
      <c r="N74" s="2"/>
      <c r="O74" s="32"/>
      <c r="P74" s="31"/>
      <c r="Q74" s="7"/>
      <c r="R74" s="2"/>
      <c r="S74" s="2"/>
      <c r="T74" s="32"/>
      <c r="U74" s="31"/>
      <c r="V74" s="7"/>
      <c r="W74" s="2"/>
      <c r="X74" s="2"/>
      <c r="Y74" s="32"/>
      <c r="Z74" s="31"/>
      <c r="AA74" s="7"/>
      <c r="AB74" s="2"/>
      <c r="AC74" s="2"/>
      <c r="AD74" s="32"/>
      <c r="AE74" s="31"/>
      <c r="AF74" s="7"/>
      <c r="AG74" s="2"/>
      <c r="AH74" s="2"/>
      <c r="AI74" s="32"/>
      <c r="AJ74" s="31"/>
      <c r="AK74" s="7"/>
      <c r="AL74" s="2"/>
      <c r="AM74" s="2"/>
      <c r="AN74" s="32"/>
      <c r="AO74" s="31"/>
      <c r="AP74" s="7"/>
      <c r="AQ74" s="2"/>
      <c r="AR74" s="2"/>
      <c r="AS74" s="32"/>
      <c r="AT74" s="31"/>
      <c r="AU74" s="7"/>
      <c r="AV74" s="2"/>
      <c r="AW74" s="2"/>
      <c r="AX74" s="32"/>
      <c r="AY74" s="31"/>
      <c r="AZ74" s="7"/>
      <c r="BA74" s="2"/>
      <c r="BB74" s="2"/>
      <c r="BC74" s="32"/>
      <c r="BD74" s="31"/>
      <c r="BE74" s="7"/>
      <c r="BF74" s="2"/>
      <c r="BG74" s="2"/>
      <c r="BH74" s="32"/>
      <c r="BI74" s="31"/>
      <c r="BJ74" s="7"/>
      <c r="BK74" s="2"/>
      <c r="BL74" s="2"/>
      <c r="BM74" s="32"/>
      <c r="BN74" s="31"/>
      <c r="BO74" s="7"/>
      <c r="BP74" s="2"/>
      <c r="BQ74" s="2"/>
      <c r="BR74" s="32"/>
      <c r="BS74" s="31"/>
      <c r="BT74" s="29"/>
      <c r="BU74" s="30"/>
      <c r="BV74" s="30"/>
      <c r="BW74" s="30"/>
      <c r="BX74" s="31"/>
      <c r="BY74" s="7"/>
      <c r="BZ74" s="2"/>
      <c r="CA74" s="2"/>
      <c r="CB74" s="32"/>
      <c r="CC74" s="31"/>
      <c r="CD74" s="7"/>
      <c r="CE74" s="2"/>
      <c r="CF74" s="2"/>
      <c r="CG74" s="32"/>
      <c r="CH74" s="31"/>
      <c r="CI74" s="7"/>
      <c r="CJ74" s="2"/>
      <c r="CK74" s="2"/>
      <c r="CL74" s="32"/>
      <c r="CM74" s="31"/>
      <c r="CN74" s="7"/>
      <c r="CO74" s="2"/>
      <c r="CP74" s="2"/>
      <c r="CQ74" s="32"/>
      <c r="CR74" s="31"/>
      <c r="CS74" s="7"/>
      <c r="CT74" s="2"/>
      <c r="CU74" s="2"/>
      <c r="CV74" s="32"/>
      <c r="CW74" s="31"/>
      <c r="CX74" s="7"/>
      <c r="CY74" s="2"/>
      <c r="CZ74" s="2"/>
      <c r="DA74" s="32"/>
      <c r="DB74" s="31"/>
      <c r="DC74" s="7"/>
      <c r="DD74" s="2"/>
      <c r="DE74" s="2"/>
      <c r="DF74" s="32"/>
      <c r="DG74" s="31"/>
      <c r="DH74" s="23">
        <f t="shared" si="1"/>
        <v>0</v>
      </c>
      <c r="DI74" s="23"/>
    </row>
    <row r="75" spans="1:113" ht="22.5" customHeight="1" x14ac:dyDescent="0.25">
      <c r="A75" s="822"/>
      <c r="B75" s="808"/>
      <c r="C75" s="817"/>
      <c r="D75" s="817"/>
      <c r="E75" s="55"/>
      <c r="F75" s="18" t="s">
        <v>28</v>
      </c>
      <c r="G75" s="7"/>
      <c r="H75" s="2"/>
      <c r="I75" s="2"/>
      <c r="J75" s="33"/>
      <c r="K75" s="34"/>
      <c r="L75" s="7"/>
      <c r="M75" s="2"/>
      <c r="N75" s="2"/>
      <c r="O75" s="33"/>
      <c r="P75" s="34"/>
      <c r="Q75" s="7"/>
      <c r="R75" s="2"/>
      <c r="S75" s="2"/>
      <c r="T75" s="33"/>
      <c r="U75" s="34"/>
      <c r="V75" s="7"/>
      <c r="W75" s="2"/>
      <c r="X75" s="2"/>
      <c r="Y75" s="33"/>
      <c r="Z75" s="34"/>
      <c r="AA75" s="7"/>
      <c r="AB75" s="2"/>
      <c r="AC75" s="2"/>
      <c r="AD75" s="33"/>
      <c r="AE75" s="34"/>
      <c r="AF75" s="7"/>
      <c r="AG75" s="2"/>
      <c r="AH75" s="2"/>
      <c r="AI75" s="33"/>
      <c r="AJ75" s="34"/>
      <c r="AK75" s="7"/>
      <c r="AL75" s="2"/>
      <c r="AM75" s="2"/>
      <c r="AN75" s="33"/>
      <c r="AO75" s="34"/>
      <c r="AP75" s="7"/>
      <c r="AQ75" s="2"/>
      <c r="AR75" s="2"/>
      <c r="AS75" s="33"/>
      <c r="AT75" s="34"/>
      <c r="AU75" s="7"/>
      <c r="AV75" s="2"/>
      <c r="AW75" s="2"/>
      <c r="AX75" s="33"/>
      <c r="AY75" s="34"/>
      <c r="AZ75" s="7"/>
      <c r="BA75" s="2"/>
      <c r="BB75" s="2"/>
      <c r="BC75" s="33"/>
      <c r="BD75" s="34"/>
      <c r="BE75" s="7"/>
      <c r="BF75" s="2"/>
      <c r="BG75" s="2"/>
      <c r="BH75" s="33"/>
      <c r="BI75" s="34"/>
      <c r="BJ75" s="7"/>
      <c r="BK75" s="2"/>
      <c r="BL75" s="2"/>
      <c r="BM75" s="33"/>
      <c r="BN75" s="34"/>
      <c r="BO75" s="7"/>
      <c r="BP75" s="2"/>
      <c r="BQ75" s="2"/>
      <c r="BR75" s="33"/>
      <c r="BS75" s="34"/>
      <c r="BT75" s="29"/>
      <c r="BU75" s="30"/>
      <c r="BV75" s="30"/>
      <c r="BW75" s="30"/>
      <c r="BX75" s="31"/>
      <c r="BY75" s="7"/>
      <c r="BZ75" s="2"/>
      <c r="CA75" s="2"/>
      <c r="CB75" s="33"/>
      <c r="CC75" s="34"/>
      <c r="CD75" s="7"/>
      <c r="CE75" s="2"/>
      <c r="CF75" s="2"/>
      <c r="CG75" s="33"/>
      <c r="CH75" s="34"/>
      <c r="CI75" s="7"/>
      <c r="CJ75" s="2"/>
      <c r="CK75" s="2"/>
      <c r="CL75" s="33"/>
      <c r="CM75" s="34"/>
      <c r="CN75" s="7"/>
      <c r="CO75" s="2"/>
      <c r="CP75" s="2"/>
      <c r="CQ75" s="33"/>
      <c r="CR75" s="34"/>
      <c r="CS75" s="7"/>
      <c r="CT75" s="2"/>
      <c r="CU75" s="2"/>
      <c r="CV75" s="33"/>
      <c r="CW75" s="34"/>
      <c r="CX75" s="7"/>
      <c r="CY75" s="2"/>
      <c r="CZ75" s="2"/>
      <c r="DA75" s="33"/>
      <c r="DB75" s="34"/>
      <c r="DC75" s="7"/>
      <c r="DD75" s="2"/>
      <c r="DE75" s="2"/>
      <c r="DF75" s="33"/>
      <c r="DG75" s="34"/>
      <c r="DH75" s="23">
        <f t="shared" si="1"/>
        <v>0</v>
      </c>
      <c r="DI75" s="23"/>
    </row>
    <row r="76" spans="1:113" x14ac:dyDescent="0.25">
      <c r="A76" s="822"/>
      <c r="B76" s="809" t="s">
        <v>3</v>
      </c>
      <c r="C76" s="818"/>
      <c r="D76" s="818"/>
      <c r="E76" s="55"/>
      <c r="F76" s="57" t="s">
        <v>2</v>
      </c>
      <c r="G76" s="35"/>
      <c r="H76" s="36"/>
      <c r="I76" s="37"/>
      <c r="J76" s="2"/>
      <c r="K76" s="4"/>
      <c r="L76" s="35"/>
      <c r="M76" s="36"/>
      <c r="N76" s="37"/>
      <c r="O76" s="2"/>
      <c r="P76" s="4"/>
      <c r="Q76" s="35"/>
      <c r="R76" s="36"/>
      <c r="S76" s="37"/>
      <c r="T76" s="2"/>
      <c r="U76" s="4"/>
      <c r="V76" s="35"/>
      <c r="W76" s="36"/>
      <c r="X76" s="37"/>
      <c r="Y76" s="2"/>
      <c r="Z76" s="4"/>
      <c r="AA76" s="35"/>
      <c r="AB76" s="36"/>
      <c r="AC76" s="37"/>
      <c r="AD76" s="2"/>
      <c r="AE76" s="4"/>
      <c r="AF76" s="35"/>
      <c r="AG76" s="36"/>
      <c r="AH76" s="37"/>
      <c r="AI76" s="2"/>
      <c r="AJ76" s="4"/>
      <c r="AK76" s="35"/>
      <c r="AL76" s="36"/>
      <c r="AM76" s="37"/>
      <c r="AN76" s="2"/>
      <c r="AO76" s="4"/>
      <c r="AP76" s="35"/>
      <c r="AQ76" s="36"/>
      <c r="AR76" s="37"/>
      <c r="AS76" s="2"/>
      <c r="AT76" s="4"/>
      <c r="AU76" s="35"/>
      <c r="AV76" s="36"/>
      <c r="AW76" s="37"/>
      <c r="AX76" s="2"/>
      <c r="AY76" s="4"/>
      <c r="AZ76" s="35"/>
      <c r="BA76" s="36"/>
      <c r="BB76" s="37"/>
      <c r="BC76" s="2"/>
      <c r="BD76" s="4"/>
      <c r="BE76" s="35"/>
      <c r="BF76" s="36"/>
      <c r="BG76" s="37"/>
      <c r="BH76" s="2"/>
      <c r="BI76" s="4"/>
      <c r="BJ76" s="35"/>
      <c r="BK76" s="36"/>
      <c r="BL76" s="37"/>
      <c r="BM76" s="2"/>
      <c r="BN76" s="4"/>
      <c r="BO76" s="35"/>
      <c r="BP76" s="36"/>
      <c r="BQ76" s="37"/>
      <c r="BR76" s="2"/>
      <c r="BS76" s="4"/>
      <c r="BT76" s="29"/>
      <c r="BU76" s="30"/>
      <c r="BV76" s="30"/>
      <c r="BW76" s="30"/>
      <c r="BX76" s="31"/>
      <c r="BY76" s="35"/>
      <c r="BZ76" s="36"/>
      <c r="CA76" s="37"/>
      <c r="CB76" s="2"/>
      <c r="CC76" s="4"/>
      <c r="CD76" s="35"/>
      <c r="CE76" s="36"/>
      <c r="CF76" s="37"/>
      <c r="CG76" s="2"/>
      <c r="CH76" s="4"/>
      <c r="CI76" s="35"/>
      <c r="CJ76" s="36"/>
      <c r="CK76" s="37"/>
      <c r="CL76" s="2"/>
      <c r="CM76" s="4"/>
      <c r="CN76" s="35"/>
      <c r="CO76" s="36"/>
      <c r="CP76" s="37"/>
      <c r="CQ76" s="2"/>
      <c r="CR76" s="4"/>
      <c r="CS76" s="35"/>
      <c r="CT76" s="36"/>
      <c r="CU76" s="37"/>
      <c r="CV76" s="2"/>
      <c r="CW76" s="4"/>
      <c r="CX76" s="35"/>
      <c r="CY76" s="36"/>
      <c r="CZ76" s="37"/>
      <c r="DA76" s="2"/>
      <c r="DB76" s="4"/>
      <c r="DC76" s="35"/>
      <c r="DD76" s="36"/>
      <c r="DE76" s="37"/>
      <c r="DF76" s="2"/>
      <c r="DG76" s="4"/>
      <c r="DH76" s="23">
        <f t="shared" si="1"/>
        <v>0</v>
      </c>
      <c r="DI76" s="23"/>
    </row>
    <row r="77" spans="1:113" ht="15.75" thickBot="1" x14ac:dyDescent="0.3">
      <c r="A77" s="823"/>
      <c r="B77" s="810"/>
      <c r="C77" s="819"/>
      <c r="D77" s="819"/>
      <c r="E77" s="51"/>
      <c r="F77" s="19" t="s">
        <v>29</v>
      </c>
      <c r="G77" s="38"/>
      <c r="H77" s="39"/>
      <c r="I77" s="41"/>
      <c r="J77" s="5"/>
      <c r="K77" s="6"/>
      <c r="L77" s="38"/>
      <c r="M77" s="39"/>
      <c r="N77" s="41"/>
      <c r="O77" s="5"/>
      <c r="P77" s="6"/>
      <c r="Q77" s="38"/>
      <c r="R77" s="39"/>
      <c r="S77" s="41"/>
      <c r="T77" s="5"/>
      <c r="U77" s="6"/>
      <c r="V77" s="38"/>
      <c r="W77" s="39"/>
      <c r="X77" s="41"/>
      <c r="Y77" s="5"/>
      <c r="Z77" s="6"/>
      <c r="AA77" s="38"/>
      <c r="AB77" s="39"/>
      <c r="AC77" s="41"/>
      <c r="AD77" s="5"/>
      <c r="AE77" s="6"/>
      <c r="AF77" s="38"/>
      <c r="AG77" s="39"/>
      <c r="AH77" s="41"/>
      <c r="AI77" s="5"/>
      <c r="AJ77" s="6"/>
      <c r="AK77" s="38"/>
      <c r="AL77" s="39"/>
      <c r="AM77" s="41"/>
      <c r="AN77" s="5"/>
      <c r="AO77" s="6"/>
      <c r="AP77" s="38"/>
      <c r="AQ77" s="39"/>
      <c r="AR77" s="41"/>
      <c r="AS77" s="5"/>
      <c r="AT77" s="6"/>
      <c r="AU77" s="38"/>
      <c r="AV77" s="39"/>
      <c r="AW77" s="41"/>
      <c r="AX77" s="5"/>
      <c r="AY77" s="6"/>
      <c r="AZ77" s="38"/>
      <c r="BA77" s="39"/>
      <c r="BB77" s="41"/>
      <c r="BC77" s="5"/>
      <c r="BD77" s="6"/>
      <c r="BE77" s="38"/>
      <c r="BF77" s="39"/>
      <c r="BG77" s="41"/>
      <c r="BH77" s="5"/>
      <c r="BI77" s="6"/>
      <c r="BJ77" s="38"/>
      <c r="BK77" s="39"/>
      <c r="BL77" s="41"/>
      <c r="BM77" s="5"/>
      <c r="BN77" s="6"/>
      <c r="BO77" s="38"/>
      <c r="BP77" s="39"/>
      <c r="BQ77" s="41"/>
      <c r="BR77" s="5"/>
      <c r="BS77" s="6"/>
      <c r="BT77" s="38"/>
      <c r="BU77" s="39"/>
      <c r="BV77" s="39"/>
      <c r="BW77" s="39"/>
      <c r="BX77" s="40"/>
      <c r="BY77" s="38"/>
      <c r="BZ77" s="39"/>
      <c r="CA77" s="41"/>
      <c r="CB77" s="5"/>
      <c r="CC77" s="6"/>
      <c r="CD77" s="38"/>
      <c r="CE77" s="39"/>
      <c r="CF77" s="41"/>
      <c r="CG77" s="5"/>
      <c r="CH77" s="6"/>
      <c r="CI77" s="38"/>
      <c r="CJ77" s="39"/>
      <c r="CK77" s="41"/>
      <c r="CL77" s="5"/>
      <c r="CM77" s="6"/>
      <c r="CN77" s="38"/>
      <c r="CO77" s="39"/>
      <c r="CP77" s="41"/>
      <c r="CQ77" s="5"/>
      <c r="CR77" s="6"/>
      <c r="CS77" s="38"/>
      <c r="CT77" s="39"/>
      <c r="CU77" s="41"/>
      <c r="CV77" s="5"/>
      <c r="CW77" s="6"/>
      <c r="CX77" s="38"/>
      <c r="CY77" s="39"/>
      <c r="CZ77" s="41"/>
      <c r="DA77" s="5"/>
      <c r="DB77" s="6"/>
      <c r="DC77" s="38"/>
      <c r="DD77" s="39"/>
      <c r="DE77" s="41"/>
      <c r="DF77" s="5"/>
      <c r="DG77" s="6"/>
      <c r="DH77" s="24">
        <f t="shared" si="1"/>
        <v>0</v>
      </c>
      <c r="DI77" s="24"/>
    </row>
    <row r="78" spans="1:113" ht="15" customHeight="1" x14ac:dyDescent="0.25">
      <c r="A78" s="821" t="s">
        <v>23</v>
      </c>
      <c r="B78" s="806" t="s">
        <v>1</v>
      </c>
      <c r="C78" s="815"/>
      <c r="D78" s="815"/>
      <c r="E78" s="56"/>
      <c r="F78" s="17" t="s">
        <v>27</v>
      </c>
      <c r="G78" s="8"/>
      <c r="H78" s="3"/>
      <c r="I78" s="3"/>
      <c r="J78" s="28"/>
      <c r="K78" s="27"/>
      <c r="L78" s="8"/>
      <c r="M78" s="3"/>
      <c r="N78" s="3"/>
      <c r="O78" s="28"/>
      <c r="P78" s="27"/>
      <c r="Q78" s="8"/>
      <c r="R78" s="3"/>
      <c r="S78" s="3"/>
      <c r="T78" s="28"/>
      <c r="U78" s="27"/>
      <c r="V78" s="8"/>
      <c r="W78" s="3"/>
      <c r="X78" s="3"/>
      <c r="Y78" s="28"/>
      <c r="Z78" s="27"/>
      <c r="AA78" s="8"/>
      <c r="AB78" s="3"/>
      <c r="AC78" s="3"/>
      <c r="AD78" s="28"/>
      <c r="AE78" s="27"/>
      <c r="AF78" s="8"/>
      <c r="AG78" s="3"/>
      <c r="AH78" s="3"/>
      <c r="AI78" s="28"/>
      <c r="AJ78" s="27"/>
      <c r="AK78" s="8"/>
      <c r="AL78" s="3"/>
      <c r="AM78" s="3"/>
      <c r="AN78" s="28"/>
      <c r="AO78" s="27"/>
      <c r="AP78" s="8"/>
      <c r="AQ78" s="3"/>
      <c r="AR78" s="3"/>
      <c r="AS78" s="28"/>
      <c r="AT78" s="27"/>
      <c r="AU78" s="8"/>
      <c r="AV78" s="3"/>
      <c r="AW78" s="3"/>
      <c r="AX78" s="28"/>
      <c r="AY78" s="27"/>
      <c r="AZ78" s="8"/>
      <c r="BA78" s="3"/>
      <c r="BB78" s="3"/>
      <c r="BC78" s="28"/>
      <c r="BD78" s="27"/>
      <c r="BE78" s="8"/>
      <c r="BF78" s="3"/>
      <c r="BG78" s="3"/>
      <c r="BH78" s="28"/>
      <c r="BI78" s="27"/>
      <c r="BJ78" s="8"/>
      <c r="BK78" s="3"/>
      <c r="BL78" s="3"/>
      <c r="BM78" s="28"/>
      <c r="BN78" s="27"/>
      <c r="BO78" s="8"/>
      <c r="BP78" s="3"/>
      <c r="BQ78" s="3"/>
      <c r="BR78" s="28"/>
      <c r="BS78" s="27"/>
      <c r="BT78" s="8"/>
      <c r="BU78" s="3"/>
      <c r="BV78" s="3"/>
      <c r="BW78" s="28"/>
      <c r="BX78" s="27"/>
      <c r="BY78" s="25"/>
      <c r="BZ78" s="26"/>
      <c r="CA78" s="26"/>
      <c r="CB78" s="26"/>
      <c r="CC78" s="27"/>
      <c r="CD78" s="8"/>
      <c r="CE78" s="3"/>
      <c r="CF78" s="3"/>
      <c r="CG78" s="28"/>
      <c r="CH78" s="27"/>
      <c r="CI78" s="8"/>
      <c r="CJ78" s="3"/>
      <c r="CK78" s="3"/>
      <c r="CL78" s="28"/>
      <c r="CM78" s="27"/>
      <c r="CN78" s="8"/>
      <c r="CO78" s="3"/>
      <c r="CP78" s="3"/>
      <c r="CQ78" s="28"/>
      <c r="CR78" s="27"/>
      <c r="CS78" s="8"/>
      <c r="CT78" s="3"/>
      <c r="CU78" s="3"/>
      <c r="CV78" s="28"/>
      <c r="CW78" s="27"/>
      <c r="CX78" s="8"/>
      <c r="CY78" s="3"/>
      <c r="CZ78" s="3"/>
      <c r="DA78" s="28"/>
      <c r="DB78" s="27"/>
      <c r="DC78" s="8"/>
      <c r="DD78" s="3"/>
      <c r="DE78" s="3"/>
      <c r="DF78" s="28"/>
      <c r="DG78" s="27"/>
      <c r="DH78" s="22">
        <f t="shared" si="1"/>
        <v>0</v>
      </c>
      <c r="DI78" s="22"/>
    </row>
    <row r="79" spans="1:113" x14ac:dyDescent="0.25">
      <c r="A79" s="822"/>
      <c r="B79" s="807"/>
      <c r="C79" s="816"/>
      <c r="D79" s="816"/>
      <c r="E79" s="55"/>
      <c r="F79" s="18" t="s">
        <v>2</v>
      </c>
      <c r="G79" s="7"/>
      <c r="H79" s="2"/>
      <c r="I79" s="2"/>
      <c r="J79" s="32"/>
      <c r="K79" s="31"/>
      <c r="L79" s="7"/>
      <c r="M79" s="2"/>
      <c r="N79" s="2"/>
      <c r="O79" s="32"/>
      <c r="P79" s="31"/>
      <c r="Q79" s="7"/>
      <c r="R79" s="2"/>
      <c r="S79" s="2"/>
      <c r="T79" s="32"/>
      <c r="U79" s="31"/>
      <c r="V79" s="7"/>
      <c r="W79" s="2"/>
      <c r="X79" s="2"/>
      <c r="Y79" s="32"/>
      <c r="Z79" s="31"/>
      <c r="AA79" s="7"/>
      <c r="AB79" s="2"/>
      <c r="AC79" s="2"/>
      <c r="AD79" s="32"/>
      <c r="AE79" s="31"/>
      <c r="AF79" s="7"/>
      <c r="AG79" s="2"/>
      <c r="AH79" s="2"/>
      <c r="AI79" s="32"/>
      <c r="AJ79" s="31"/>
      <c r="AK79" s="7"/>
      <c r="AL79" s="2"/>
      <c r="AM79" s="2"/>
      <c r="AN79" s="32"/>
      <c r="AO79" s="31"/>
      <c r="AP79" s="7"/>
      <c r="AQ79" s="2"/>
      <c r="AR79" s="2"/>
      <c r="AS79" s="32"/>
      <c r="AT79" s="31"/>
      <c r="AU79" s="7"/>
      <c r="AV79" s="2"/>
      <c r="AW79" s="2"/>
      <c r="AX79" s="32"/>
      <c r="AY79" s="31"/>
      <c r="AZ79" s="7"/>
      <c r="BA79" s="2"/>
      <c r="BB79" s="2"/>
      <c r="BC79" s="32"/>
      <c r="BD79" s="31"/>
      <c r="BE79" s="7"/>
      <c r="BF79" s="2"/>
      <c r="BG79" s="2"/>
      <c r="BH79" s="32"/>
      <c r="BI79" s="31"/>
      <c r="BJ79" s="7"/>
      <c r="BK79" s="2"/>
      <c r="BL79" s="2"/>
      <c r="BM79" s="32"/>
      <c r="BN79" s="31"/>
      <c r="BO79" s="7"/>
      <c r="BP79" s="2"/>
      <c r="BQ79" s="2"/>
      <c r="BR79" s="32"/>
      <c r="BS79" s="31"/>
      <c r="BT79" s="7"/>
      <c r="BU79" s="2"/>
      <c r="BV79" s="2"/>
      <c r="BW79" s="32"/>
      <c r="BX79" s="31"/>
      <c r="BY79" s="29"/>
      <c r="BZ79" s="30"/>
      <c r="CA79" s="30"/>
      <c r="CB79" s="30"/>
      <c r="CC79" s="31"/>
      <c r="CD79" s="7"/>
      <c r="CE79" s="2"/>
      <c r="CF79" s="2"/>
      <c r="CG79" s="32"/>
      <c r="CH79" s="31"/>
      <c r="CI79" s="7"/>
      <c r="CJ79" s="2"/>
      <c r="CK79" s="2"/>
      <c r="CL79" s="32"/>
      <c r="CM79" s="31"/>
      <c r="CN79" s="7"/>
      <c r="CO79" s="2"/>
      <c r="CP79" s="2"/>
      <c r="CQ79" s="32"/>
      <c r="CR79" s="31"/>
      <c r="CS79" s="7"/>
      <c r="CT79" s="2"/>
      <c r="CU79" s="2"/>
      <c r="CV79" s="32"/>
      <c r="CW79" s="31"/>
      <c r="CX79" s="7"/>
      <c r="CY79" s="2"/>
      <c r="CZ79" s="2"/>
      <c r="DA79" s="32"/>
      <c r="DB79" s="31"/>
      <c r="DC79" s="7"/>
      <c r="DD79" s="2"/>
      <c r="DE79" s="2"/>
      <c r="DF79" s="32"/>
      <c r="DG79" s="31"/>
      <c r="DH79" s="23">
        <f t="shared" si="1"/>
        <v>0</v>
      </c>
      <c r="DI79" s="23"/>
    </row>
    <row r="80" spans="1:113" ht="22.5" customHeight="1" x14ac:dyDescent="0.25">
      <c r="A80" s="822"/>
      <c r="B80" s="808"/>
      <c r="C80" s="817"/>
      <c r="D80" s="817"/>
      <c r="E80" s="55"/>
      <c r="F80" s="18" t="s">
        <v>28</v>
      </c>
      <c r="G80" s="7"/>
      <c r="H80" s="2"/>
      <c r="I80" s="2"/>
      <c r="J80" s="33"/>
      <c r="K80" s="34"/>
      <c r="L80" s="7"/>
      <c r="M80" s="2"/>
      <c r="N80" s="2"/>
      <c r="O80" s="33"/>
      <c r="P80" s="34"/>
      <c r="Q80" s="7"/>
      <c r="R80" s="2"/>
      <c r="S80" s="2"/>
      <c r="T80" s="33"/>
      <c r="U80" s="34"/>
      <c r="V80" s="7"/>
      <c r="W80" s="2"/>
      <c r="X80" s="2"/>
      <c r="Y80" s="33"/>
      <c r="Z80" s="34"/>
      <c r="AA80" s="7"/>
      <c r="AB80" s="2"/>
      <c r="AC80" s="2"/>
      <c r="AD80" s="33"/>
      <c r="AE80" s="34"/>
      <c r="AF80" s="7"/>
      <c r="AG80" s="2"/>
      <c r="AH80" s="2"/>
      <c r="AI80" s="33"/>
      <c r="AJ80" s="34"/>
      <c r="AK80" s="7"/>
      <c r="AL80" s="2"/>
      <c r="AM80" s="2"/>
      <c r="AN80" s="33"/>
      <c r="AO80" s="34"/>
      <c r="AP80" s="7"/>
      <c r="AQ80" s="2"/>
      <c r="AR80" s="2"/>
      <c r="AS80" s="33"/>
      <c r="AT80" s="34"/>
      <c r="AU80" s="7"/>
      <c r="AV80" s="2"/>
      <c r="AW80" s="2"/>
      <c r="AX80" s="33"/>
      <c r="AY80" s="34"/>
      <c r="AZ80" s="7"/>
      <c r="BA80" s="2"/>
      <c r="BB80" s="2"/>
      <c r="BC80" s="33"/>
      <c r="BD80" s="34"/>
      <c r="BE80" s="7"/>
      <c r="BF80" s="2"/>
      <c r="BG80" s="2"/>
      <c r="BH80" s="33"/>
      <c r="BI80" s="34"/>
      <c r="BJ80" s="7"/>
      <c r="BK80" s="2"/>
      <c r="BL80" s="2"/>
      <c r="BM80" s="33"/>
      <c r="BN80" s="34"/>
      <c r="BO80" s="7"/>
      <c r="BP80" s="2"/>
      <c r="BQ80" s="2"/>
      <c r="BR80" s="33"/>
      <c r="BS80" s="34"/>
      <c r="BT80" s="7"/>
      <c r="BU80" s="2"/>
      <c r="BV80" s="2"/>
      <c r="BW80" s="33"/>
      <c r="BX80" s="34"/>
      <c r="BY80" s="29"/>
      <c r="BZ80" s="30"/>
      <c r="CA80" s="30"/>
      <c r="CB80" s="30"/>
      <c r="CC80" s="31"/>
      <c r="CD80" s="7"/>
      <c r="CE80" s="2"/>
      <c r="CF80" s="2"/>
      <c r="CG80" s="33"/>
      <c r="CH80" s="34"/>
      <c r="CI80" s="7"/>
      <c r="CJ80" s="2"/>
      <c r="CK80" s="2"/>
      <c r="CL80" s="33"/>
      <c r="CM80" s="34"/>
      <c r="CN80" s="7"/>
      <c r="CO80" s="2"/>
      <c r="CP80" s="2"/>
      <c r="CQ80" s="33"/>
      <c r="CR80" s="34"/>
      <c r="CS80" s="7"/>
      <c r="CT80" s="2"/>
      <c r="CU80" s="2"/>
      <c r="CV80" s="33"/>
      <c r="CW80" s="34"/>
      <c r="CX80" s="7"/>
      <c r="CY80" s="2"/>
      <c r="CZ80" s="2"/>
      <c r="DA80" s="33"/>
      <c r="DB80" s="34"/>
      <c r="DC80" s="7"/>
      <c r="DD80" s="2"/>
      <c r="DE80" s="2"/>
      <c r="DF80" s="33"/>
      <c r="DG80" s="34"/>
      <c r="DH80" s="23">
        <f t="shared" si="1"/>
        <v>0</v>
      </c>
      <c r="DI80" s="23"/>
    </row>
    <row r="81" spans="1:113" x14ac:dyDescent="0.25">
      <c r="A81" s="822"/>
      <c r="B81" s="809" t="s">
        <v>3</v>
      </c>
      <c r="C81" s="818"/>
      <c r="D81" s="818"/>
      <c r="E81" s="55"/>
      <c r="F81" s="57" t="s">
        <v>2</v>
      </c>
      <c r="G81" s="35"/>
      <c r="H81" s="36"/>
      <c r="I81" s="37"/>
      <c r="J81" s="2"/>
      <c r="K81" s="4"/>
      <c r="L81" s="35"/>
      <c r="M81" s="36"/>
      <c r="N81" s="37"/>
      <c r="O81" s="2"/>
      <c r="P81" s="4"/>
      <c r="Q81" s="35"/>
      <c r="R81" s="36"/>
      <c r="S81" s="37"/>
      <c r="T81" s="2"/>
      <c r="U81" s="4"/>
      <c r="V81" s="35"/>
      <c r="W81" s="36"/>
      <c r="X81" s="37"/>
      <c r="Y81" s="2"/>
      <c r="Z81" s="4"/>
      <c r="AA81" s="35"/>
      <c r="AB81" s="36"/>
      <c r="AC81" s="37"/>
      <c r="AD81" s="2"/>
      <c r="AE81" s="4"/>
      <c r="AF81" s="35"/>
      <c r="AG81" s="36"/>
      <c r="AH81" s="37"/>
      <c r="AI81" s="2"/>
      <c r="AJ81" s="4"/>
      <c r="AK81" s="35"/>
      <c r="AL81" s="36"/>
      <c r="AM81" s="37"/>
      <c r="AN81" s="2"/>
      <c r="AO81" s="4"/>
      <c r="AP81" s="35"/>
      <c r="AQ81" s="36"/>
      <c r="AR81" s="37"/>
      <c r="AS81" s="2"/>
      <c r="AT81" s="4"/>
      <c r="AU81" s="35"/>
      <c r="AV81" s="36"/>
      <c r="AW81" s="37"/>
      <c r="AX81" s="2"/>
      <c r="AY81" s="4"/>
      <c r="AZ81" s="35"/>
      <c r="BA81" s="36"/>
      <c r="BB81" s="37"/>
      <c r="BC81" s="2"/>
      <c r="BD81" s="4"/>
      <c r="BE81" s="35"/>
      <c r="BF81" s="36"/>
      <c r="BG81" s="37"/>
      <c r="BH81" s="2"/>
      <c r="BI81" s="4"/>
      <c r="BJ81" s="35"/>
      <c r="BK81" s="36"/>
      <c r="BL81" s="37"/>
      <c r="BM81" s="2"/>
      <c r="BN81" s="4"/>
      <c r="BO81" s="35"/>
      <c r="BP81" s="36"/>
      <c r="BQ81" s="37"/>
      <c r="BR81" s="2"/>
      <c r="BS81" s="4"/>
      <c r="BT81" s="35"/>
      <c r="BU81" s="36"/>
      <c r="BV81" s="37"/>
      <c r="BW81" s="2"/>
      <c r="BX81" s="4"/>
      <c r="BY81" s="29"/>
      <c r="BZ81" s="30"/>
      <c r="CA81" s="30"/>
      <c r="CB81" s="30"/>
      <c r="CC81" s="31"/>
      <c r="CD81" s="35"/>
      <c r="CE81" s="36"/>
      <c r="CF81" s="37"/>
      <c r="CG81" s="2"/>
      <c r="CH81" s="4"/>
      <c r="CI81" s="35"/>
      <c r="CJ81" s="36"/>
      <c r="CK81" s="37"/>
      <c r="CL81" s="2"/>
      <c r="CM81" s="4"/>
      <c r="CN81" s="35"/>
      <c r="CO81" s="36"/>
      <c r="CP81" s="37"/>
      <c r="CQ81" s="2"/>
      <c r="CR81" s="4"/>
      <c r="CS81" s="35"/>
      <c r="CT81" s="36"/>
      <c r="CU81" s="37"/>
      <c r="CV81" s="2"/>
      <c r="CW81" s="4"/>
      <c r="CX81" s="35"/>
      <c r="CY81" s="36"/>
      <c r="CZ81" s="37"/>
      <c r="DA81" s="2"/>
      <c r="DB81" s="4"/>
      <c r="DC81" s="35"/>
      <c r="DD81" s="36"/>
      <c r="DE81" s="37"/>
      <c r="DF81" s="2"/>
      <c r="DG81" s="4"/>
      <c r="DH81" s="23">
        <f t="shared" si="1"/>
        <v>0</v>
      </c>
      <c r="DI81" s="23"/>
    </row>
    <row r="82" spans="1:113" ht="15.75" thickBot="1" x14ac:dyDescent="0.3">
      <c r="A82" s="823"/>
      <c r="B82" s="810"/>
      <c r="C82" s="819"/>
      <c r="D82" s="819"/>
      <c r="E82" s="51"/>
      <c r="F82" s="19" t="s">
        <v>29</v>
      </c>
      <c r="G82" s="38"/>
      <c r="H82" s="39"/>
      <c r="I82" s="41"/>
      <c r="J82" s="5"/>
      <c r="K82" s="6"/>
      <c r="L82" s="38"/>
      <c r="M82" s="39"/>
      <c r="N82" s="41"/>
      <c r="O82" s="5"/>
      <c r="P82" s="6"/>
      <c r="Q82" s="38"/>
      <c r="R82" s="39"/>
      <c r="S82" s="41"/>
      <c r="T82" s="5"/>
      <c r="U82" s="6"/>
      <c r="V82" s="38"/>
      <c r="W82" s="39"/>
      <c r="X82" s="41"/>
      <c r="Y82" s="5"/>
      <c r="Z82" s="6"/>
      <c r="AA82" s="38"/>
      <c r="AB82" s="39"/>
      <c r="AC82" s="41"/>
      <c r="AD82" s="5"/>
      <c r="AE82" s="6"/>
      <c r="AF82" s="38"/>
      <c r="AG82" s="39"/>
      <c r="AH82" s="41"/>
      <c r="AI82" s="5"/>
      <c r="AJ82" s="6"/>
      <c r="AK82" s="38"/>
      <c r="AL82" s="39"/>
      <c r="AM82" s="41"/>
      <c r="AN82" s="5"/>
      <c r="AO82" s="6"/>
      <c r="AP82" s="38"/>
      <c r="AQ82" s="39"/>
      <c r="AR82" s="41"/>
      <c r="AS82" s="5"/>
      <c r="AT82" s="6"/>
      <c r="AU82" s="38"/>
      <c r="AV82" s="39"/>
      <c r="AW82" s="41"/>
      <c r="AX82" s="5"/>
      <c r="AY82" s="6"/>
      <c r="AZ82" s="38"/>
      <c r="BA82" s="39"/>
      <c r="BB82" s="41"/>
      <c r="BC82" s="5"/>
      <c r="BD82" s="6"/>
      <c r="BE82" s="38"/>
      <c r="BF82" s="39"/>
      <c r="BG82" s="41"/>
      <c r="BH82" s="5"/>
      <c r="BI82" s="6"/>
      <c r="BJ82" s="38"/>
      <c r="BK82" s="39"/>
      <c r="BL82" s="41"/>
      <c r="BM82" s="5"/>
      <c r="BN82" s="6"/>
      <c r="BO82" s="38"/>
      <c r="BP82" s="39"/>
      <c r="BQ82" s="41"/>
      <c r="BR82" s="5"/>
      <c r="BS82" s="6"/>
      <c r="BT82" s="38"/>
      <c r="BU82" s="39"/>
      <c r="BV82" s="41"/>
      <c r="BW82" s="5"/>
      <c r="BX82" s="6"/>
      <c r="BY82" s="38"/>
      <c r="BZ82" s="39"/>
      <c r="CA82" s="39"/>
      <c r="CB82" s="39"/>
      <c r="CC82" s="40"/>
      <c r="CD82" s="38"/>
      <c r="CE82" s="39"/>
      <c r="CF82" s="41"/>
      <c r="CG82" s="5"/>
      <c r="CH82" s="6"/>
      <c r="CI82" s="38"/>
      <c r="CJ82" s="39"/>
      <c r="CK82" s="41"/>
      <c r="CL82" s="5"/>
      <c r="CM82" s="6"/>
      <c r="CN82" s="38"/>
      <c r="CO82" s="39"/>
      <c r="CP82" s="41"/>
      <c r="CQ82" s="5"/>
      <c r="CR82" s="6"/>
      <c r="CS82" s="38"/>
      <c r="CT82" s="39"/>
      <c r="CU82" s="41"/>
      <c r="CV82" s="5"/>
      <c r="CW82" s="6"/>
      <c r="CX82" s="38"/>
      <c r="CY82" s="39"/>
      <c r="CZ82" s="41"/>
      <c r="DA82" s="5"/>
      <c r="DB82" s="6"/>
      <c r="DC82" s="38"/>
      <c r="DD82" s="39"/>
      <c r="DE82" s="41"/>
      <c r="DF82" s="5"/>
      <c r="DG82" s="6"/>
      <c r="DH82" s="24">
        <f t="shared" si="1"/>
        <v>0</v>
      </c>
      <c r="DI82" s="24"/>
    </row>
    <row r="83" spans="1:113" ht="15" customHeight="1" x14ac:dyDescent="0.25">
      <c r="A83" s="821" t="s">
        <v>14</v>
      </c>
      <c r="B83" s="806" t="s">
        <v>1</v>
      </c>
      <c r="C83" s="815"/>
      <c r="D83" s="815"/>
      <c r="E83" s="56"/>
      <c r="F83" s="17" t="s">
        <v>27</v>
      </c>
      <c r="G83" s="8"/>
      <c r="H83" s="3"/>
      <c r="I83" s="3"/>
      <c r="J83" s="28"/>
      <c r="K83" s="27"/>
      <c r="L83" s="8"/>
      <c r="M83" s="3"/>
      <c r="N83" s="3"/>
      <c r="O83" s="28"/>
      <c r="P83" s="27"/>
      <c r="Q83" s="8"/>
      <c r="R83" s="3"/>
      <c r="S83" s="3"/>
      <c r="T83" s="28"/>
      <c r="U83" s="27"/>
      <c r="V83" s="8"/>
      <c r="W83" s="3"/>
      <c r="X83" s="3"/>
      <c r="Y83" s="28"/>
      <c r="Z83" s="27"/>
      <c r="AA83" s="8"/>
      <c r="AB83" s="3"/>
      <c r="AC83" s="3"/>
      <c r="AD83" s="28"/>
      <c r="AE83" s="27"/>
      <c r="AF83" s="8"/>
      <c r="AG83" s="3"/>
      <c r="AH83" s="3"/>
      <c r="AI83" s="28"/>
      <c r="AJ83" s="27"/>
      <c r="AK83" s="8"/>
      <c r="AL83" s="3"/>
      <c r="AM83" s="3"/>
      <c r="AN83" s="28"/>
      <c r="AO83" s="27"/>
      <c r="AP83" s="8"/>
      <c r="AQ83" s="3"/>
      <c r="AR83" s="3"/>
      <c r="AS83" s="28"/>
      <c r="AT83" s="27"/>
      <c r="AU83" s="8"/>
      <c r="AV83" s="3"/>
      <c r="AW83" s="3"/>
      <c r="AX83" s="28"/>
      <c r="AY83" s="27"/>
      <c r="AZ83" s="8"/>
      <c r="BA83" s="3"/>
      <c r="BB83" s="3"/>
      <c r="BC83" s="28"/>
      <c r="BD83" s="27"/>
      <c r="BE83" s="8"/>
      <c r="BF83" s="3"/>
      <c r="BG83" s="3"/>
      <c r="BH83" s="28"/>
      <c r="BI83" s="27"/>
      <c r="BJ83" s="8"/>
      <c r="BK83" s="3"/>
      <c r="BL83" s="3"/>
      <c r="BM83" s="28"/>
      <c r="BN83" s="27"/>
      <c r="BO83" s="8"/>
      <c r="BP83" s="3"/>
      <c r="BQ83" s="3"/>
      <c r="BR83" s="28"/>
      <c r="BS83" s="27"/>
      <c r="BT83" s="8"/>
      <c r="BU83" s="3"/>
      <c r="BV83" s="3"/>
      <c r="BW83" s="28"/>
      <c r="BX83" s="27"/>
      <c r="BY83" s="8"/>
      <c r="BZ83" s="3"/>
      <c r="CA83" s="3"/>
      <c r="CB83" s="28"/>
      <c r="CC83" s="27"/>
      <c r="CD83" s="25"/>
      <c r="CE83" s="26"/>
      <c r="CF83" s="26"/>
      <c r="CG83" s="26"/>
      <c r="CH83" s="27"/>
      <c r="CI83" s="8"/>
      <c r="CJ83" s="3"/>
      <c r="CK83" s="3"/>
      <c r="CL83" s="28"/>
      <c r="CM83" s="27"/>
      <c r="CN83" s="8"/>
      <c r="CO83" s="3"/>
      <c r="CP83" s="3"/>
      <c r="CQ83" s="28"/>
      <c r="CR83" s="27"/>
      <c r="CS83" s="8"/>
      <c r="CT83" s="3"/>
      <c r="CU83" s="3"/>
      <c r="CV83" s="28"/>
      <c r="CW83" s="27"/>
      <c r="CX83" s="8"/>
      <c r="CY83" s="3"/>
      <c r="CZ83" s="3"/>
      <c r="DA83" s="28"/>
      <c r="DB83" s="27"/>
      <c r="DC83" s="8"/>
      <c r="DD83" s="3"/>
      <c r="DE83" s="3"/>
      <c r="DF83" s="28"/>
      <c r="DG83" s="27"/>
      <c r="DH83" s="22">
        <f t="shared" si="1"/>
        <v>0</v>
      </c>
      <c r="DI83" s="22"/>
    </row>
    <row r="84" spans="1:113" x14ac:dyDescent="0.25">
      <c r="A84" s="822"/>
      <c r="B84" s="807"/>
      <c r="C84" s="816"/>
      <c r="D84" s="816"/>
      <c r="E84" s="55"/>
      <c r="F84" s="18" t="s">
        <v>2</v>
      </c>
      <c r="G84" s="7"/>
      <c r="H84" s="2"/>
      <c r="I84" s="2"/>
      <c r="J84" s="32"/>
      <c r="K84" s="31"/>
      <c r="L84" s="7"/>
      <c r="M84" s="2"/>
      <c r="N84" s="2"/>
      <c r="O84" s="32"/>
      <c r="P84" s="31"/>
      <c r="Q84" s="7"/>
      <c r="R84" s="2"/>
      <c r="S84" s="2"/>
      <c r="T84" s="32"/>
      <c r="U84" s="31"/>
      <c r="V84" s="7"/>
      <c r="W84" s="2"/>
      <c r="X84" s="2"/>
      <c r="Y84" s="32"/>
      <c r="Z84" s="31"/>
      <c r="AA84" s="7"/>
      <c r="AB84" s="2"/>
      <c r="AC84" s="2"/>
      <c r="AD84" s="32"/>
      <c r="AE84" s="31"/>
      <c r="AF84" s="7"/>
      <c r="AG84" s="2"/>
      <c r="AH84" s="2"/>
      <c r="AI84" s="32"/>
      <c r="AJ84" s="31"/>
      <c r="AK84" s="7"/>
      <c r="AL84" s="2"/>
      <c r="AM84" s="2"/>
      <c r="AN84" s="32"/>
      <c r="AO84" s="31"/>
      <c r="AP84" s="7"/>
      <c r="AQ84" s="2"/>
      <c r="AR84" s="2"/>
      <c r="AS84" s="32"/>
      <c r="AT84" s="31"/>
      <c r="AU84" s="7"/>
      <c r="AV84" s="2"/>
      <c r="AW84" s="2"/>
      <c r="AX84" s="32"/>
      <c r="AY84" s="31"/>
      <c r="AZ84" s="7"/>
      <c r="BA84" s="2"/>
      <c r="BB84" s="2"/>
      <c r="BC84" s="32"/>
      <c r="BD84" s="31"/>
      <c r="BE84" s="7"/>
      <c r="BF84" s="2"/>
      <c r="BG84" s="2"/>
      <c r="BH84" s="32"/>
      <c r="BI84" s="31"/>
      <c r="BJ84" s="7"/>
      <c r="BK84" s="2"/>
      <c r="BL84" s="2"/>
      <c r="BM84" s="32"/>
      <c r="BN84" s="31"/>
      <c r="BO84" s="7"/>
      <c r="BP84" s="2"/>
      <c r="BQ84" s="2"/>
      <c r="BR84" s="32"/>
      <c r="BS84" s="31"/>
      <c r="BT84" s="7"/>
      <c r="BU84" s="2"/>
      <c r="BV84" s="2"/>
      <c r="BW84" s="32"/>
      <c r="BX84" s="31"/>
      <c r="BY84" s="7"/>
      <c r="BZ84" s="2"/>
      <c r="CA84" s="2"/>
      <c r="CB84" s="32"/>
      <c r="CC84" s="31"/>
      <c r="CD84" s="29"/>
      <c r="CE84" s="30"/>
      <c r="CF84" s="30"/>
      <c r="CG84" s="30"/>
      <c r="CH84" s="31"/>
      <c r="CI84" s="7"/>
      <c r="CJ84" s="2"/>
      <c r="CK84" s="2"/>
      <c r="CL84" s="32"/>
      <c r="CM84" s="31"/>
      <c r="CN84" s="7"/>
      <c r="CO84" s="2"/>
      <c r="CP84" s="2"/>
      <c r="CQ84" s="32"/>
      <c r="CR84" s="31"/>
      <c r="CS84" s="7"/>
      <c r="CT84" s="2"/>
      <c r="CU84" s="2"/>
      <c r="CV84" s="32"/>
      <c r="CW84" s="31"/>
      <c r="CX84" s="7"/>
      <c r="CY84" s="2"/>
      <c r="CZ84" s="2"/>
      <c r="DA84" s="32"/>
      <c r="DB84" s="31"/>
      <c r="DC84" s="7"/>
      <c r="DD84" s="2"/>
      <c r="DE84" s="2"/>
      <c r="DF84" s="32"/>
      <c r="DG84" s="31"/>
      <c r="DH84" s="23">
        <f t="shared" si="1"/>
        <v>0</v>
      </c>
      <c r="DI84" s="23"/>
    </row>
    <row r="85" spans="1:113" ht="22.5" customHeight="1" x14ac:dyDescent="0.25">
      <c r="A85" s="822"/>
      <c r="B85" s="808"/>
      <c r="C85" s="817"/>
      <c r="D85" s="817"/>
      <c r="E85" s="55"/>
      <c r="F85" s="18" t="s">
        <v>28</v>
      </c>
      <c r="G85" s="7"/>
      <c r="H85" s="2"/>
      <c r="I85" s="2"/>
      <c r="J85" s="33"/>
      <c r="K85" s="34"/>
      <c r="L85" s="7"/>
      <c r="M85" s="2"/>
      <c r="N85" s="2"/>
      <c r="O85" s="33"/>
      <c r="P85" s="34"/>
      <c r="Q85" s="7"/>
      <c r="R85" s="2"/>
      <c r="S85" s="2"/>
      <c r="T85" s="33"/>
      <c r="U85" s="34"/>
      <c r="V85" s="7"/>
      <c r="W85" s="2"/>
      <c r="X85" s="2"/>
      <c r="Y85" s="33"/>
      <c r="Z85" s="34"/>
      <c r="AA85" s="7"/>
      <c r="AB85" s="2"/>
      <c r="AC85" s="2"/>
      <c r="AD85" s="33"/>
      <c r="AE85" s="34"/>
      <c r="AF85" s="7"/>
      <c r="AG85" s="2"/>
      <c r="AH85" s="2"/>
      <c r="AI85" s="33"/>
      <c r="AJ85" s="34"/>
      <c r="AK85" s="7"/>
      <c r="AL85" s="2"/>
      <c r="AM85" s="2"/>
      <c r="AN85" s="33"/>
      <c r="AO85" s="34"/>
      <c r="AP85" s="7"/>
      <c r="AQ85" s="2"/>
      <c r="AR85" s="2"/>
      <c r="AS85" s="33"/>
      <c r="AT85" s="34"/>
      <c r="AU85" s="7"/>
      <c r="AV85" s="2"/>
      <c r="AW85" s="2"/>
      <c r="AX85" s="33"/>
      <c r="AY85" s="34"/>
      <c r="AZ85" s="7"/>
      <c r="BA85" s="2"/>
      <c r="BB85" s="2"/>
      <c r="BC85" s="33"/>
      <c r="BD85" s="34"/>
      <c r="BE85" s="7"/>
      <c r="BF85" s="2"/>
      <c r="BG85" s="2"/>
      <c r="BH85" s="33"/>
      <c r="BI85" s="34"/>
      <c r="BJ85" s="7"/>
      <c r="BK85" s="2"/>
      <c r="BL85" s="2"/>
      <c r="BM85" s="33"/>
      <c r="BN85" s="34"/>
      <c r="BO85" s="7"/>
      <c r="BP85" s="2"/>
      <c r="BQ85" s="2"/>
      <c r="BR85" s="33"/>
      <c r="BS85" s="34"/>
      <c r="BT85" s="7"/>
      <c r="BU85" s="2"/>
      <c r="BV85" s="2"/>
      <c r="BW85" s="33"/>
      <c r="BX85" s="34"/>
      <c r="BY85" s="7"/>
      <c r="BZ85" s="2"/>
      <c r="CA85" s="2"/>
      <c r="CB85" s="33"/>
      <c r="CC85" s="34"/>
      <c r="CD85" s="29"/>
      <c r="CE85" s="30"/>
      <c r="CF85" s="30"/>
      <c r="CG85" s="30"/>
      <c r="CH85" s="31"/>
      <c r="CI85" s="7"/>
      <c r="CJ85" s="2"/>
      <c r="CK85" s="2"/>
      <c r="CL85" s="33"/>
      <c r="CM85" s="34"/>
      <c r="CN85" s="7"/>
      <c r="CO85" s="2"/>
      <c r="CP85" s="2"/>
      <c r="CQ85" s="33"/>
      <c r="CR85" s="34"/>
      <c r="CS85" s="7"/>
      <c r="CT85" s="2"/>
      <c r="CU85" s="2"/>
      <c r="CV85" s="33"/>
      <c r="CW85" s="34"/>
      <c r="CX85" s="7"/>
      <c r="CY85" s="2"/>
      <c r="CZ85" s="2"/>
      <c r="DA85" s="33"/>
      <c r="DB85" s="34"/>
      <c r="DC85" s="7"/>
      <c r="DD85" s="2"/>
      <c r="DE85" s="2"/>
      <c r="DF85" s="33"/>
      <c r="DG85" s="34"/>
      <c r="DH85" s="23">
        <f t="shared" si="1"/>
        <v>0</v>
      </c>
      <c r="DI85" s="23"/>
    </row>
    <row r="86" spans="1:113" x14ac:dyDescent="0.25">
      <c r="A86" s="822"/>
      <c r="B86" s="809" t="s">
        <v>3</v>
      </c>
      <c r="C86" s="818"/>
      <c r="D86" s="818"/>
      <c r="E86" s="55"/>
      <c r="F86" s="57" t="s">
        <v>2</v>
      </c>
      <c r="G86" s="35"/>
      <c r="H86" s="36"/>
      <c r="I86" s="37"/>
      <c r="J86" s="2"/>
      <c r="K86" s="4"/>
      <c r="L86" s="35"/>
      <c r="M86" s="36"/>
      <c r="N86" s="37"/>
      <c r="O86" s="2"/>
      <c r="P86" s="4"/>
      <c r="Q86" s="35"/>
      <c r="R86" s="36"/>
      <c r="S86" s="37"/>
      <c r="T86" s="2"/>
      <c r="U86" s="4"/>
      <c r="V86" s="35"/>
      <c r="W86" s="36"/>
      <c r="X86" s="37"/>
      <c r="Y86" s="2"/>
      <c r="Z86" s="4"/>
      <c r="AA86" s="35"/>
      <c r="AB86" s="36"/>
      <c r="AC86" s="37"/>
      <c r="AD86" s="2"/>
      <c r="AE86" s="4"/>
      <c r="AF86" s="35"/>
      <c r="AG86" s="36"/>
      <c r="AH86" s="37"/>
      <c r="AI86" s="2"/>
      <c r="AJ86" s="4"/>
      <c r="AK86" s="35"/>
      <c r="AL86" s="36"/>
      <c r="AM86" s="37"/>
      <c r="AN86" s="2"/>
      <c r="AO86" s="4"/>
      <c r="AP86" s="35"/>
      <c r="AQ86" s="36"/>
      <c r="AR86" s="37"/>
      <c r="AS86" s="2"/>
      <c r="AT86" s="4"/>
      <c r="AU86" s="35"/>
      <c r="AV86" s="36"/>
      <c r="AW86" s="37"/>
      <c r="AX86" s="2"/>
      <c r="AY86" s="4"/>
      <c r="AZ86" s="35"/>
      <c r="BA86" s="36"/>
      <c r="BB86" s="37"/>
      <c r="BC86" s="2"/>
      <c r="BD86" s="4"/>
      <c r="BE86" s="35"/>
      <c r="BF86" s="36"/>
      <c r="BG86" s="37"/>
      <c r="BH86" s="2"/>
      <c r="BI86" s="4"/>
      <c r="BJ86" s="35"/>
      <c r="BK86" s="36"/>
      <c r="BL86" s="37"/>
      <c r="BM86" s="2"/>
      <c r="BN86" s="4"/>
      <c r="BO86" s="35"/>
      <c r="BP86" s="36"/>
      <c r="BQ86" s="37"/>
      <c r="BR86" s="2"/>
      <c r="BS86" s="4"/>
      <c r="BT86" s="35"/>
      <c r="BU86" s="36"/>
      <c r="BV86" s="37"/>
      <c r="BW86" s="2"/>
      <c r="BX86" s="4"/>
      <c r="BY86" s="35"/>
      <c r="BZ86" s="36"/>
      <c r="CA86" s="37"/>
      <c r="CB86" s="2"/>
      <c r="CC86" s="4"/>
      <c r="CD86" s="29"/>
      <c r="CE86" s="30"/>
      <c r="CF86" s="30"/>
      <c r="CG86" s="30"/>
      <c r="CH86" s="31"/>
      <c r="CI86" s="35"/>
      <c r="CJ86" s="36"/>
      <c r="CK86" s="37"/>
      <c r="CL86" s="2"/>
      <c r="CM86" s="4"/>
      <c r="CN86" s="35"/>
      <c r="CO86" s="36"/>
      <c r="CP86" s="37"/>
      <c r="CQ86" s="2"/>
      <c r="CR86" s="4"/>
      <c r="CS86" s="35"/>
      <c r="CT86" s="36"/>
      <c r="CU86" s="37"/>
      <c r="CV86" s="2"/>
      <c r="CW86" s="4"/>
      <c r="CX86" s="35"/>
      <c r="CY86" s="36"/>
      <c r="CZ86" s="37"/>
      <c r="DA86" s="2"/>
      <c r="DB86" s="4"/>
      <c r="DC86" s="35"/>
      <c r="DD86" s="36"/>
      <c r="DE86" s="37"/>
      <c r="DF86" s="2"/>
      <c r="DG86" s="4"/>
      <c r="DH86" s="23">
        <f t="shared" si="1"/>
        <v>0</v>
      </c>
      <c r="DI86" s="23"/>
    </row>
    <row r="87" spans="1:113" ht="15.75" thickBot="1" x14ac:dyDescent="0.3">
      <c r="A87" s="823"/>
      <c r="B87" s="810"/>
      <c r="C87" s="819"/>
      <c r="D87" s="819"/>
      <c r="E87" s="51"/>
      <c r="F87" s="19" t="s">
        <v>29</v>
      </c>
      <c r="G87" s="38"/>
      <c r="H87" s="39"/>
      <c r="I87" s="41"/>
      <c r="J87" s="5"/>
      <c r="K87" s="6"/>
      <c r="L87" s="38"/>
      <c r="M87" s="39"/>
      <c r="N87" s="41"/>
      <c r="O87" s="5"/>
      <c r="P87" s="6"/>
      <c r="Q87" s="38"/>
      <c r="R87" s="39"/>
      <c r="S87" s="41"/>
      <c r="T87" s="5"/>
      <c r="U87" s="6"/>
      <c r="V87" s="38"/>
      <c r="W87" s="39"/>
      <c r="X87" s="41"/>
      <c r="Y87" s="5"/>
      <c r="Z87" s="6"/>
      <c r="AA87" s="38"/>
      <c r="AB87" s="39"/>
      <c r="AC87" s="41"/>
      <c r="AD87" s="5"/>
      <c r="AE87" s="6"/>
      <c r="AF87" s="38"/>
      <c r="AG87" s="39"/>
      <c r="AH87" s="41"/>
      <c r="AI87" s="5"/>
      <c r="AJ87" s="6"/>
      <c r="AK87" s="38"/>
      <c r="AL87" s="39"/>
      <c r="AM87" s="41"/>
      <c r="AN87" s="5"/>
      <c r="AO87" s="6"/>
      <c r="AP87" s="38"/>
      <c r="AQ87" s="39"/>
      <c r="AR87" s="41"/>
      <c r="AS87" s="5"/>
      <c r="AT87" s="6"/>
      <c r="AU87" s="38"/>
      <c r="AV87" s="39"/>
      <c r="AW87" s="41"/>
      <c r="AX87" s="5"/>
      <c r="AY87" s="6"/>
      <c r="AZ87" s="38"/>
      <c r="BA87" s="39"/>
      <c r="BB87" s="41"/>
      <c r="BC87" s="5"/>
      <c r="BD87" s="6"/>
      <c r="BE87" s="38"/>
      <c r="BF87" s="39"/>
      <c r="BG87" s="41"/>
      <c r="BH87" s="5"/>
      <c r="BI87" s="6"/>
      <c r="BJ87" s="38"/>
      <c r="BK87" s="39"/>
      <c r="BL87" s="41"/>
      <c r="BM87" s="5"/>
      <c r="BN87" s="6"/>
      <c r="BO87" s="38"/>
      <c r="BP87" s="39"/>
      <c r="BQ87" s="41"/>
      <c r="BR87" s="5"/>
      <c r="BS87" s="6"/>
      <c r="BT87" s="38"/>
      <c r="BU87" s="39"/>
      <c r="BV87" s="41"/>
      <c r="BW87" s="5"/>
      <c r="BX87" s="6"/>
      <c r="BY87" s="38"/>
      <c r="BZ87" s="39"/>
      <c r="CA87" s="41"/>
      <c r="CB87" s="5"/>
      <c r="CC87" s="6"/>
      <c r="CD87" s="38"/>
      <c r="CE87" s="39"/>
      <c r="CF87" s="39"/>
      <c r="CG87" s="39"/>
      <c r="CH87" s="40"/>
      <c r="CI87" s="38"/>
      <c r="CJ87" s="39"/>
      <c r="CK87" s="41"/>
      <c r="CL87" s="5"/>
      <c r="CM87" s="6"/>
      <c r="CN87" s="38"/>
      <c r="CO87" s="39"/>
      <c r="CP87" s="41"/>
      <c r="CQ87" s="5"/>
      <c r="CR87" s="6"/>
      <c r="CS87" s="38"/>
      <c r="CT87" s="39"/>
      <c r="CU87" s="41"/>
      <c r="CV87" s="5"/>
      <c r="CW87" s="6"/>
      <c r="CX87" s="38"/>
      <c r="CY87" s="39"/>
      <c r="CZ87" s="41"/>
      <c r="DA87" s="5"/>
      <c r="DB87" s="6"/>
      <c r="DC87" s="38"/>
      <c r="DD87" s="39"/>
      <c r="DE87" s="41"/>
      <c r="DF87" s="5"/>
      <c r="DG87" s="6"/>
      <c r="DH87" s="24">
        <f t="shared" si="1"/>
        <v>0</v>
      </c>
      <c r="DI87" s="24"/>
    </row>
    <row r="88" spans="1:113" ht="15" customHeight="1" x14ac:dyDescent="0.25">
      <c r="A88" s="821" t="s">
        <v>18</v>
      </c>
      <c r="B88" s="806" t="s">
        <v>1</v>
      </c>
      <c r="C88" s="815"/>
      <c r="D88" s="815"/>
      <c r="E88" s="56"/>
      <c r="F88" s="17" t="s">
        <v>27</v>
      </c>
      <c r="G88" s="8"/>
      <c r="H88" s="3"/>
      <c r="I88" s="3"/>
      <c r="J88" s="28"/>
      <c r="K88" s="27"/>
      <c r="L88" s="8"/>
      <c r="M88" s="3"/>
      <c r="N88" s="3"/>
      <c r="O88" s="28"/>
      <c r="P88" s="27"/>
      <c r="Q88" s="8"/>
      <c r="R88" s="3"/>
      <c r="S88" s="3"/>
      <c r="T88" s="28"/>
      <c r="U88" s="27"/>
      <c r="V88" s="8"/>
      <c r="W88" s="3"/>
      <c r="X88" s="3"/>
      <c r="Y88" s="28"/>
      <c r="Z88" s="27"/>
      <c r="AA88" s="8"/>
      <c r="AB88" s="3"/>
      <c r="AC88" s="3"/>
      <c r="AD88" s="28"/>
      <c r="AE88" s="27"/>
      <c r="AF88" s="8"/>
      <c r="AG88" s="3"/>
      <c r="AH88" s="3"/>
      <c r="AI88" s="28"/>
      <c r="AJ88" s="27"/>
      <c r="AK88" s="8"/>
      <c r="AL88" s="3"/>
      <c r="AM88" s="3"/>
      <c r="AN88" s="28"/>
      <c r="AO88" s="27"/>
      <c r="AP88" s="8"/>
      <c r="AQ88" s="3"/>
      <c r="AR88" s="3"/>
      <c r="AS88" s="28"/>
      <c r="AT88" s="27"/>
      <c r="AU88" s="8"/>
      <c r="AV88" s="3"/>
      <c r="AW88" s="3"/>
      <c r="AX88" s="28"/>
      <c r="AY88" s="27"/>
      <c r="AZ88" s="8"/>
      <c r="BA88" s="3"/>
      <c r="BB88" s="3"/>
      <c r="BC88" s="28"/>
      <c r="BD88" s="27"/>
      <c r="BE88" s="8"/>
      <c r="BF88" s="3"/>
      <c r="BG88" s="3"/>
      <c r="BH88" s="28"/>
      <c r="BI88" s="27"/>
      <c r="BJ88" s="8"/>
      <c r="BK88" s="3"/>
      <c r="BL88" s="3"/>
      <c r="BM88" s="28"/>
      <c r="BN88" s="27"/>
      <c r="BO88" s="8"/>
      <c r="BP88" s="3"/>
      <c r="BQ88" s="3"/>
      <c r="BR88" s="28"/>
      <c r="BS88" s="27"/>
      <c r="BT88" s="8"/>
      <c r="BU88" s="3"/>
      <c r="BV88" s="3"/>
      <c r="BW88" s="28"/>
      <c r="BX88" s="27"/>
      <c r="BY88" s="8"/>
      <c r="BZ88" s="3"/>
      <c r="CA88" s="3"/>
      <c r="CB88" s="28"/>
      <c r="CC88" s="27"/>
      <c r="CD88" s="8"/>
      <c r="CE88" s="3"/>
      <c r="CF88" s="3"/>
      <c r="CG88" s="28"/>
      <c r="CH88" s="27"/>
      <c r="CI88" s="25"/>
      <c r="CJ88" s="26"/>
      <c r="CK88" s="26"/>
      <c r="CL88" s="26"/>
      <c r="CM88" s="27"/>
      <c r="CN88" s="8"/>
      <c r="CO88" s="3"/>
      <c r="CP88" s="3"/>
      <c r="CQ88" s="28"/>
      <c r="CR88" s="27"/>
      <c r="CS88" s="8"/>
      <c r="CT88" s="3"/>
      <c r="CU88" s="3"/>
      <c r="CV88" s="28"/>
      <c r="CW88" s="27"/>
      <c r="CX88" s="8"/>
      <c r="CY88" s="3"/>
      <c r="CZ88" s="3"/>
      <c r="DA88" s="28"/>
      <c r="DB88" s="27"/>
      <c r="DC88" s="8"/>
      <c r="DD88" s="3"/>
      <c r="DE88" s="3"/>
      <c r="DF88" s="28"/>
      <c r="DG88" s="27"/>
      <c r="DH88" s="22">
        <f t="shared" si="1"/>
        <v>0</v>
      </c>
      <c r="DI88" s="22"/>
    </row>
    <row r="89" spans="1:113" x14ac:dyDescent="0.25">
      <c r="A89" s="822"/>
      <c r="B89" s="807"/>
      <c r="C89" s="816"/>
      <c r="D89" s="816"/>
      <c r="E89" s="55"/>
      <c r="F89" s="18" t="s">
        <v>2</v>
      </c>
      <c r="G89" s="7"/>
      <c r="H89" s="2"/>
      <c r="I89" s="2"/>
      <c r="J89" s="32"/>
      <c r="K89" s="31"/>
      <c r="L89" s="7"/>
      <c r="M89" s="2"/>
      <c r="N89" s="2"/>
      <c r="O89" s="32"/>
      <c r="P89" s="31"/>
      <c r="Q89" s="7"/>
      <c r="R89" s="2"/>
      <c r="S89" s="2"/>
      <c r="T89" s="32"/>
      <c r="U89" s="31"/>
      <c r="V89" s="7"/>
      <c r="W89" s="2"/>
      <c r="X89" s="2"/>
      <c r="Y89" s="32"/>
      <c r="Z89" s="31"/>
      <c r="AA89" s="7"/>
      <c r="AB89" s="2"/>
      <c r="AC89" s="2"/>
      <c r="AD89" s="32"/>
      <c r="AE89" s="31"/>
      <c r="AF89" s="7"/>
      <c r="AG89" s="2"/>
      <c r="AH89" s="2"/>
      <c r="AI89" s="32"/>
      <c r="AJ89" s="31"/>
      <c r="AK89" s="7"/>
      <c r="AL89" s="2"/>
      <c r="AM89" s="2"/>
      <c r="AN89" s="32"/>
      <c r="AO89" s="31"/>
      <c r="AP89" s="7"/>
      <c r="AQ89" s="2"/>
      <c r="AR89" s="2"/>
      <c r="AS89" s="32"/>
      <c r="AT89" s="31"/>
      <c r="AU89" s="7"/>
      <c r="AV89" s="2"/>
      <c r="AW89" s="2"/>
      <c r="AX89" s="32"/>
      <c r="AY89" s="31"/>
      <c r="AZ89" s="7"/>
      <c r="BA89" s="2"/>
      <c r="BB89" s="2"/>
      <c r="BC89" s="32"/>
      <c r="BD89" s="31"/>
      <c r="BE89" s="7"/>
      <c r="BF89" s="2"/>
      <c r="BG89" s="2"/>
      <c r="BH89" s="32"/>
      <c r="BI89" s="31"/>
      <c r="BJ89" s="7"/>
      <c r="BK89" s="2"/>
      <c r="BL89" s="2"/>
      <c r="BM89" s="32"/>
      <c r="BN89" s="31"/>
      <c r="BO89" s="7"/>
      <c r="BP89" s="2"/>
      <c r="BQ89" s="2"/>
      <c r="BR89" s="32"/>
      <c r="BS89" s="31"/>
      <c r="BT89" s="7"/>
      <c r="BU89" s="2"/>
      <c r="BV89" s="2"/>
      <c r="BW89" s="32"/>
      <c r="BX89" s="31"/>
      <c r="BY89" s="7"/>
      <c r="BZ89" s="2"/>
      <c r="CA89" s="2"/>
      <c r="CB89" s="32"/>
      <c r="CC89" s="31"/>
      <c r="CD89" s="7"/>
      <c r="CE89" s="2"/>
      <c r="CF89" s="2"/>
      <c r="CG89" s="32"/>
      <c r="CH89" s="31"/>
      <c r="CI89" s="29"/>
      <c r="CJ89" s="30"/>
      <c r="CK89" s="30"/>
      <c r="CL89" s="30"/>
      <c r="CM89" s="31"/>
      <c r="CN89" s="7"/>
      <c r="CO89" s="2"/>
      <c r="CP89" s="2"/>
      <c r="CQ89" s="32"/>
      <c r="CR89" s="31"/>
      <c r="CS89" s="7"/>
      <c r="CT89" s="2"/>
      <c r="CU89" s="2"/>
      <c r="CV89" s="32"/>
      <c r="CW89" s="31"/>
      <c r="CX89" s="7"/>
      <c r="CY89" s="2"/>
      <c r="CZ89" s="2"/>
      <c r="DA89" s="32"/>
      <c r="DB89" s="31"/>
      <c r="DC89" s="7"/>
      <c r="DD89" s="2"/>
      <c r="DE89" s="2"/>
      <c r="DF89" s="32"/>
      <c r="DG89" s="31"/>
      <c r="DH89" s="23">
        <f t="shared" si="1"/>
        <v>0</v>
      </c>
      <c r="DI89" s="23"/>
    </row>
    <row r="90" spans="1:113" ht="22.5" customHeight="1" x14ac:dyDescent="0.25">
      <c r="A90" s="822"/>
      <c r="B90" s="808"/>
      <c r="C90" s="817"/>
      <c r="D90" s="817"/>
      <c r="E90" s="55"/>
      <c r="F90" s="18" t="s">
        <v>28</v>
      </c>
      <c r="G90" s="7"/>
      <c r="H90" s="2"/>
      <c r="I90" s="2"/>
      <c r="J90" s="33"/>
      <c r="K90" s="34"/>
      <c r="L90" s="7"/>
      <c r="M90" s="2"/>
      <c r="N90" s="2"/>
      <c r="O90" s="33"/>
      <c r="P90" s="34"/>
      <c r="Q90" s="7"/>
      <c r="R90" s="2"/>
      <c r="S90" s="2"/>
      <c r="T90" s="33"/>
      <c r="U90" s="34"/>
      <c r="V90" s="7"/>
      <c r="W90" s="2"/>
      <c r="X90" s="2"/>
      <c r="Y90" s="33"/>
      <c r="Z90" s="34"/>
      <c r="AA90" s="7"/>
      <c r="AB90" s="2"/>
      <c r="AC90" s="2"/>
      <c r="AD90" s="33"/>
      <c r="AE90" s="34"/>
      <c r="AF90" s="7"/>
      <c r="AG90" s="2"/>
      <c r="AH90" s="2"/>
      <c r="AI90" s="33"/>
      <c r="AJ90" s="34"/>
      <c r="AK90" s="7"/>
      <c r="AL90" s="2"/>
      <c r="AM90" s="2"/>
      <c r="AN90" s="33"/>
      <c r="AO90" s="34"/>
      <c r="AP90" s="7"/>
      <c r="AQ90" s="2"/>
      <c r="AR90" s="2"/>
      <c r="AS90" s="33"/>
      <c r="AT90" s="34"/>
      <c r="AU90" s="7"/>
      <c r="AV90" s="2"/>
      <c r="AW90" s="2"/>
      <c r="AX90" s="33"/>
      <c r="AY90" s="34"/>
      <c r="AZ90" s="7"/>
      <c r="BA90" s="2"/>
      <c r="BB90" s="2"/>
      <c r="BC90" s="33"/>
      <c r="BD90" s="34"/>
      <c r="BE90" s="7"/>
      <c r="BF90" s="2"/>
      <c r="BG90" s="2"/>
      <c r="BH90" s="33"/>
      <c r="BI90" s="34"/>
      <c r="BJ90" s="7"/>
      <c r="BK90" s="2"/>
      <c r="BL90" s="2"/>
      <c r="BM90" s="33"/>
      <c r="BN90" s="34"/>
      <c r="BO90" s="7"/>
      <c r="BP90" s="2"/>
      <c r="BQ90" s="2"/>
      <c r="BR90" s="33"/>
      <c r="BS90" s="34"/>
      <c r="BT90" s="7"/>
      <c r="BU90" s="2"/>
      <c r="BV90" s="2"/>
      <c r="BW90" s="33"/>
      <c r="BX90" s="34"/>
      <c r="BY90" s="7"/>
      <c r="BZ90" s="2"/>
      <c r="CA90" s="2"/>
      <c r="CB90" s="33"/>
      <c r="CC90" s="34"/>
      <c r="CD90" s="7"/>
      <c r="CE90" s="2"/>
      <c r="CF90" s="2"/>
      <c r="CG90" s="33"/>
      <c r="CH90" s="34"/>
      <c r="CI90" s="29"/>
      <c r="CJ90" s="30"/>
      <c r="CK90" s="30"/>
      <c r="CL90" s="30"/>
      <c r="CM90" s="31"/>
      <c r="CN90" s="7"/>
      <c r="CO90" s="2"/>
      <c r="CP90" s="2"/>
      <c r="CQ90" s="33"/>
      <c r="CR90" s="34"/>
      <c r="CS90" s="7"/>
      <c r="CT90" s="2"/>
      <c r="CU90" s="2"/>
      <c r="CV90" s="33"/>
      <c r="CW90" s="34"/>
      <c r="CX90" s="7"/>
      <c r="CY90" s="2"/>
      <c r="CZ90" s="2"/>
      <c r="DA90" s="33"/>
      <c r="DB90" s="34"/>
      <c r="DC90" s="7"/>
      <c r="DD90" s="2"/>
      <c r="DE90" s="2"/>
      <c r="DF90" s="33"/>
      <c r="DG90" s="34"/>
      <c r="DH90" s="23">
        <f t="shared" si="1"/>
        <v>0</v>
      </c>
      <c r="DI90" s="23"/>
    </row>
    <row r="91" spans="1:113" x14ac:dyDescent="0.25">
      <c r="A91" s="822"/>
      <c r="B91" s="809" t="s">
        <v>3</v>
      </c>
      <c r="C91" s="818"/>
      <c r="D91" s="818"/>
      <c r="E91" s="55"/>
      <c r="F91" s="57" t="s">
        <v>2</v>
      </c>
      <c r="G91" s="35"/>
      <c r="H91" s="36"/>
      <c r="I91" s="37"/>
      <c r="J91" s="2"/>
      <c r="K91" s="4"/>
      <c r="L91" s="35"/>
      <c r="M91" s="36"/>
      <c r="N91" s="37"/>
      <c r="O91" s="2"/>
      <c r="P91" s="4"/>
      <c r="Q91" s="35"/>
      <c r="R91" s="36"/>
      <c r="S91" s="37"/>
      <c r="T91" s="2"/>
      <c r="U91" s="4"/>
      <c r="V91" s="35"/>
      <c r="W91" s="36"/>
      <c r="X91" s="37"/>
      <c r="Y91" s="2"/>
      <c r="Z91" s="4"/>
      <c r="AA91" s="35"/>
      <c r="AB91" s="36"/>
      <c r="AC91" s="37"/>
      <c r="AD91" s="2"/>
      <c r="AE91" s="4"/>
      <c r="AF91" s="35"/>
      <c r="AG91" s="36"/>
      <c r="AH91" s="37"/>
      <c r="AI91" s="2"/>
      <c r="AJ91" s="4"/>
      <c r="AK91" s="35"/>
      <c r="AL91" s="36"/>
      <c r="AM91" s="37"/>
      <c r="AN91" s="2"/>
      <c r="AO91" s="4"/>
      <c r="AP91" s="35"/>
      <c r="AQ91" s="36"/>
      <c r="AR91" s="37"/>
      <c r="AS91" s="2"/>
      <c r="AT91" s="4"/>
      <c r="AU91" s="35"/>
      <c r="AV91" s="36"/>
      <c r="AW91" s="37"/>
      <c r="AX91" s="2"/>
      <c r="AY91" s="4"/>
      <c r="AZ91" s="35"/>
      <c r="BA91" s="36"/>
      <c r="BB91" s="37"/>
      <c r="BC91" s="2"/>
      <c r="BD91" s="4"/>
      <c r="BE91" s="35"/>
      <c r="BF91" s="36"/>
      <c r="BG91" s="37"/>
      <c r="BH91" s="2"/>
      <c r="BI91" s="4"/>
      <c r="BJ91" s="35"/>
      <c r="BK91" s="36"/>
      <c r="BL91" s="37"/>
      <c r="BM91" s="2"/>
      <c r="BN91" s="4"/>
      <c r="BO91" s="35"/>
      <c r="BP91" s="36"/>
      <c r="BQ91" s="37"/>
      <c r="BR91" s="2"/>
      <c r="BS91" s="4"/>
      <c r="BT91" s="35"/>
      <c r="BU91" s="36"/>
      <c r="BV91" s="37"/>
      <c r="BW91" s="2"/>
      <c r="BX91" s="4"/>
      <c r="BY91" s="35"/>
      <c r="BZ91" s="36"/>
      <c r="CA91" s="37"/>
      <c r="CB91" s="2"/>
      <c r="CC91" s="4"/>
      <c r="CD91" s="35"/>
      <c r="CE91" s="36"/>
      <c r="CF91" s="37"/>
      <c r="CG91" s="2"/>
      <c r="CH91" s="4"/>
      <c r="CI91" s="29"/>
      <c r="CJ91" s="30"/>
      <c r="CK91" s="30"/>
      <c r="CL91" s="30"/>
      <c r="CM91" s="31"/>
      <c r="CN91" s="35"/>
      <c r="CO91" s="36"/>
      <c r="CP91" s="37"/>
      <c r="CQ91" s="2"/>
      <c r="CR91" s="4"/>
      <c r="CS91" s="35"/>
      <c r="CT91" s="36"/>
      <c r="CU91" s="37"/>
      <c r="CV91" s="2"/>
      <c r="CW91" s="4"/>
      <c r="CX91" s="35"/>
      <c r="CY91" s="36"/>
      <c r="CZ91" s="37"/>
      <c r="DA91" s="2"/>
      <c r="DB91" s="4"/>
      <c r="DC91" s="35"/>
      <c r="DD91" s="36"/>
      <c r="DE91" s="37"/>
      <c r="DF91" s="2"/>
      <c r="DG91" s="4"/>
      <c r="DH91" s="23">
        <f t="shared" si="1"/>
        <v>0</v>
      </c>
      <c r="DI91" s="23"/>
    </row>
    <row r="92" spans="1:113" ht="15.75" thickBot="1" x14ac:dyDescent="0.3">
      <c r="A92" s="823"/>
      <c r="B92" s="810"/>
      <c r="C92" s="819"/>
      <c r="D92" s="819"/>
      <c r="E92" s="51"/>
      <c r="F92" s="19" t="s">
        <v>29</v>
      </c>
      <c r="G92" s="38"/>
      <c r="H92" s="39"/>
      <c r="I92" s="41"/>
      <c r="J92" s="5"/>
      <c r="K92" s="6"/>
      <c r="L92" s="38"/>
      <c r="M92" s="39"/>
      <c r="N92" s="41"/>
      <c r="O92" s="5"/>
      <c r="P92" s="6"/>
      <c r="Q92" s="38"/>
      <c r="R92" s="39"/>
      <c r="S92" s="41"/>
      <c r="T92" s="5"/>
      <c r="U92" s="6"/>
      <c r="V92" s="38"/>
      <c r="W92" s="39"/>
      <c r="X92" s="41"/>
      <c r="Y92" s="5"/>
      <c r="Z92" s="6"/>
      <c r="AA92" s="38"/>
      <c r="AB92" s="39"/>
      <c r="AC92" s="41"/>
      <c r="AD92" s="5"/>
      <c r="AE92" s="6"/>
      <c r="AF92" s="38"/>
      <c r="AG92" s="39"/>
      <c r="AH92" s="41"/>
      <c r="AI92" s="5"/>
      <c r="AJ92" s="6"/>
      <c r="AK92" s="38"/>
      <c r="AL92" s="39"/>
      <c r="AM92" s="41"/>
      <c r="AN92" s="5"/>
      <c r="AO92" s="6"/>
      <c r="AP92" s="38"/>
      <c r="AQ92" s="39"/>
      <c r="AR92" s="41"/>
      <c r="AS92" s="5"/>
      <c r="AT92" s="6"/>
      <c r="AU92" s="38"/>
      <c r="AV92" s="39"/>
      <c r="AW92" s="41"/>
      <c r="AX92" s="5"/>
      <c r="AY92" s="6"/>
      <c r="AZ92" s="38"/>
      <c r="BA92" s="39"/>
      <c r="BB92" s="41"/>
      <c r="BC92" s="5"/>
      <c r="BD92" s="6"/>
      <c r="BE92" s="38"/>
      <c r="BF92" s="39"/>
      <c r="BG92" s="41"/>
      <c r="BH92" s="5"/>
      <c r="BI92" s="6"/>
      <c r="BJ92" s="38"/>
      <c r="BK92" s="39"/>
      <c r="BL92" s="41"/>
      <c r="BM92" s="5"/>
      <c r="BN92" s="6"/>
      <c r="BO92" s="38"/>
      <c r="BP92" s="39"/>
      <c r="BQ92" s="41"/>
      <c r="BR92" s="5"/>
      <c r="BS92" s="6"/>
      <c r="BT92" s="38"/>
      <c r="BU92" s="39"/>
      <c r="BV92" s="41"/>
      <c r="BW92" s="5"/>
      <c r="BX92" s="6"/>
      <c r="BY92" s="38"/>
      <c r="BZ92" s="39"/>
      <c r="CA92" s="41"/>
      <c r="CB92" s="5"/>
      <c r="CC92" s="6"/>
      <c r="CD92" s="38"/>
      <c r="CE92" s="39"/>
      <c r="CF92" s="41"/>
      <c r="CG92" s="5"/>
      <c r="CH92" s="6"/>
      <c r="CI92" s="38"/>
      <c r="CJ92" s="39"/>
      <c r="CK92" s="39"/>
      <c r="CL92" s="39"/>
      <c r="CM92" s="40"/>
      <c r="CN92" s="38"/>
      <c r="CO92" s="39"/>
      <c r="CP92" s="41"/>
      <c r="CQ92" s="5"/>
      <c r="CR92" s="6"/>
      <c r="CS92" s="38"/>
      <c r="CT92" s="39"/>
      <c r="CU92" s="41"/>
      <c r="CV92" s="5"/>
      <c r="CW92" s="6"/>
      <c r="CX92" s="38"/>
      <c r="CY92" s="39"/>
      <c r="CZ92" s="41"/>
      <c r="DA92" s="5"/>
      <c r="DB92" s="6"/>
      <c r="DC92" s="38"/>
      <c r="DD92" s="39"/>
      <c r="DE92" s="41"/>
      <c r="DF92" s="5"/>
      <c r="DG92" s="6"/>
      <c r="DH92" s="24">
        <f t="shared" si="1"/>
        <v>0</v>
      </c>
      <c r="DI92" s="24"/>
    </row>
    <row r="93" spans="1:113" ht="15" customHeight="1" x14ac:dyDescent="0.25">
      <c r="A93" s="821" t="s">
        <v>4</v>
      </c>
      <c r="B93" s="806" t="s">
        <v>1</v>
      </c>
      <c r="C93" s="815"/>
      <c r="D93" s="815"/>
      <c r="E93" s="56"/>
      <c r="F93" s="17" t="s">
        <v>27</v>
      </c>
      <c r="G93" s="8"/>
      <c r="H93" s="3"/>
      <c r="I93" s="3"/>
      <c r="J93" s="28"/>
      <c r="K93" s="27"/>
      <c r="L93" s="8"/>
      <c r="M93" s="3"/>
      <c r="N93" s="3"/>
      <c r="O93" s="28"/>
      <c r="P93" s="27"/>
      <c r="Q93" s="8"/>
      <c r="R93" s="3"/>
      <c r="S93" s="3"/>
      <c r="T93" s="28"/>
      <c r="U93" s="27"/>
      <c r="V93" s="8"/>
      <c r="W93" s="3"/>
      <c r="X93" s="3"/>
      <c r="Y93" s="28"/>
      <c r="Z93" s="27"/>
      <c r="AA93" s="8"/>
      <c r="AB93" s="3"/>
      <c r="AC93" s="3"/>
      <c r="AD93" s="28"/>
      <c r="AE93" s="27"/>
      <c r="AF93" s="8"/>
      <c r="AG93" s="3"/>
      <c r="AH93" s="3"/>
      <c r="AI93" s="28"/>
      <c r="AJ93" s="27"/>
      <c r="AK93" s="8"/>
      <c r="AL93" s="3"/>
      <c r="AM93" s="3"/>
      <c r="AN93" s="28"/>
      <c r="AO93" s="27"/>
      <c r="AP93" s="8"/>
      <c r="AQ93" s="3"/>
      <c r="AR93" s="3"/>
      <c r="AS93" s="28"/>
      <c r="AT93" s="27"/>
      <c r="AU93" s="8"/>
      <c r="AV93" s="3"/>
      <c r="AW93" s="3"/>
      <c r="AX93" s="28"/>
      <c r="AY93" s="27"/>
      <c r="AZ93" s="8"/>
      <c r="BA93" s="3"/>
      <c r="BB93" s="3"/>
      <c r="BC93" s="28"/>
      <c r="BD93" s="27"/>
      <c r="BE93" s="8"/>
      <c r="BF93" s="3"/>
      <c r="BG93" s="3"/>
      <c r="BH93" s="28"/>
      <c r="BI93" s="27"/>
      <c r="BJ93" s="8"/>
      <c r="BK93" s="3"/>
      <c r="BL93" s="3"/>
      <c r="BM93" s="28"/>
      <c r="BN93" s="27"/>
      <c r="BO93" s="8"/>
      <c r="BP93" s="3"/>
      <c r="BQ93" s="3"/>
      <c r="BR93" s="28"/>
      <c r="BS93" s="27"/>
      <c r="BT93" s="8"/>
      <c r="BU93" s="3"/>
      <c r="BV93" s="3"/>
      <c r="BW93" s="28"/>
      <c r="BX93" s="27"/>
      <c r="BY93" s="8"/>
      <c r="BZ93" s="3"/>
      <c r="CA93" s="3"/>
      <c r="CB93" s="28"/>
      <c r="CC93" s="27"/>
      <c r="CD93" s="8"/>
      <c r="CE93" s="3"/>
      <c r="CF93" s="3"/>
      <c r="CG93" s="28"/>
      <c r="CH93" s="27"/>
      <c r="CI93" s="8"/>
      <c r="CJ93" s="3"/>
      <c r="CK93" s="3"/>
      <c r="CL93" s="28"/>
      <c r="CM93" s="27"/>
      <c r="CN93" s="25"/>
      <c r="CO93" s="26"/>
      <c r="CP93" s="26"/>
      <c r="CQ93" s="26"/>
      <c r="CR93" s="27"/>
      <c r="CS93" s="8"/>
      <c r="CT93" s="3"/>
      <c r="CU93" s="3"/>
      <c r="CV93" s="28"/>
      <c r="CW93" s="27"/>
      <c r="CX93" s="8"/>
      <c r="CY93" s="3"/>
      <c r="CZ93" s="3"/>
      <c r="DA93" s="28"/>
      <c r="DB93" s="27"/>
      <c r="DC93" s="8"/>
      <c r="DD93" s="3"/>
      <c r="DE93" s="3"/>
      <c r="DF93" s="28"/>
      <c r="DG93" s="27"/>
      <c r="DH93" s="22">
        <f t="shared" si="1"/>
        <v>0</v>
      </c>
      <c r="DI93" s="22"/>
    </row>
    <row r="94" spans="1:113" x14ac:dyDescent="0.25">
      <c r="A94" s="822"/>
      <c r="B94" s="807"/>
      <c r="C94" s="816"/>
      <c r="D94" s="816"/>
      <c r="E94" s="55"/>
      <c r="F94" s="18" t="s">
        <v>2</v>
      </c>
      <c r="G94" s="7"/>
      <c r="H94" s="2"/>
      <c r="I94" s="2"/>
      <c r="J94" s="32"/>
      <c r="K94" s="31"/>
      <c r="L94" s="7"/>
      <c r="M94" s="2"/>
      <c r="N94" s="2"/>
      <c r="O94" s="32"/>
      <c r="P94" s="31"/>
      <c r="Q94" s="7"/>
      <c r="R94" s="2"/>
      <c r="S94" s="2"/>
      <c r="T94" s="32"/>
      <c r="U94" s="31"/>
      <c r="V94" s="7"/>
      <c r="W94" s="2"/>
      <c r="X94" s="2"/>
      <c r="Y94" s="32"/>
      <c r="Z94" s="31"/>
      <c r="AA94" s="7"/>
      <c r="AB94" s="2"/>
      <c r="AC94" s="2"/>
      <c r="AD94" s="32"/>
      <c r="AE94" s="31"/>
      <c r="AF94" s="7"/>
      <c r="AG94" s="2"/>
      <c r="AH94" s="2"/>
      <c r="AI94" s="32"/>
      <c r="AJ94" s="31"/>
      <c r="AK94" s="7"/>
      <c r="AL94" s="2"/>
      <c r="AM94" s="2"/>
      <c r="AN94" s="32"/>
      <c r="AO94" s="31"/>
      <c r="AP94" s="7"/>
      <c r="AQ94" s="2"/>
      <c r="AR94" s="2"/>
      <c r="AS94" s="32"/>
      <c r="AT94" s="31"/>
      <c r="AU94" s="7"/>
      <c r="AV94" s="2"/>
      <c r="AW94" s="2"/>
      <c r="AX94" s="32"/>
      <c r="AY94" s="31"/>
      <c r="AZ94" s="7"/>
      <c r="BA94" s="2"/>
      <c r="BB94" s="2"/>
      <c r="BC94" s="32"/>
      <c r="BD94" s="31"/>
      <c r="BE94" s="7"/>
      <c r="BF94" s="2"/>
      <c r="BG94" s="2"/>
      <c r="BH94" s="32"/>
      <c r="BI94" s="31"/>
      <c r="BJ94" s="7"/>
      <c r="BK94" s="2"/>
      <c r="BL94" s="2"/>
      <c r="BM94" s="32"/>
      <c r="BN94" s="31"/>
      <c r="BO94" s="7"/>
      <c r="BP94" s="2"/>
      <c r="BQ94" s="2"/>
      <c r="BR94" s="32"/>
      <c r="BS94" s="31"/>
      <c r="BT94" s="7"/>
      <c r="BU94" s="2"/>
      <c r="BV94" s="2"/>
      <c r="BW94" s="32"/>
      <c r="BX94" s="31"/>
      <c r="BY94" s="7"/>
      <c r="BZ94" s="2"/>
      <c r="CA94" s="2"/>
      <c r="CB94" s="32"/>
      <c r="CC94" s="31"/>
      <c r="CD94" s="7"/>
      <c r="CE94" s="2"/>
      <c r="CF94" s="2"/>
      <c r="CG94" s="32"/>
      <c r="CH94" s="31"/>
      <c r="CI94" s="7"/>
      <c r="CJ94" s="2"/>
      <c r="CK94" s="2"/>
      <c r="CL94" s="32"/>
      <c r="CM94" s="31"/>
      <c r="CN94" s="29"/>
      <c r="CO94" s="30"/>
      <c r="CP94" s="30"/>
      <c r="CQ94" s="30"/>
      <c r="CR94" s="31"/>
      <c r="CS94" s="7"/>
      <c r="CT94" s="2"/>
      <c r="CU94" s="2"/>
      <c r="CV94" s="32"/>
      <c r="CW94" s="31"/>
      <c r="CX94" s="7"/>
      <c r="CY94" s="2"/>
      <c r="CZ94" s="2"/>
      <c r="DA94" s="32"/>
      <c r="DB94" s="31"/>
      <c r="DC94" s="7"/>
      <c r="DD94" s="2"/>
      <c r="DE94" s="2"/>
      <c r="DF94" s="32"/>
      <c r="DG94" s="31"/>
      <c r="DH94" s="23">
        <f t="shared" si="1"/>
        <v>0</v>
      </c>
      <c r="DI94" s="23"/>
    </row>
    <row r="95" spans="1:113" ht="22.5" customHeight="1" x14ac:dyDescent="0.25">
      <c r="A95" s="822"/>
      <c r="B95" s="808"/>
      <c r="C95" s="817"/>
      <c r="D95" s="817"/>
      <c r="E95" s="55"/>
      <c r="F95" s="18" t="s">
        <v>28</v>
      </c>
      <c r="G95" s="7"/>
      <c r="H95" s="2"/>
      <c r="I95" s="2"/>
      <c r="J95" s="33"/>
      <c r="K95" s="34"/>
      <c r="L95" s="7"/>
      <c r="M95" s="2"/>
      <c r="N95" s="2"/>
      <c r="O95" s="33"/>
      <c r="P95" s="34"/>
      <c r="Q95" s="7"/>
      <c r="R95" s="2"/>
      <c r="S95" s="2"/>
      <c r="T95" s="33"/>
      <c r="U95" s="34"/>
      <c r="V95" s="7"/>
      <c r="W95" s="2"/>
      <c r="X95" s="2"/>
      <c r="Y95" s="33"/>
      <c r="Z95" s="34"/>
      <c r="AA95" s="7"/>
      <c r="AB95" s="2"/>
      <c r="AC95" s="2"/>
      <c r="AD95" s="33"/>
      <c r="AE95" s="34"/>
      <c r="AF95" s="7"/>
      <c r="AG95" s="2"/>
      <c r="AH95" s="2"/>
      <c r="AI95" s="33"/>
      <c r="AJ95" s="34"/>
      <c r="AK95" s="7"/>
      <c r="AL95" s="2"/>
      <c r="AM95" s="2"/>
      <c r="AN95" s="33"/>
      <c r="AO95" s="34"/>
      <c r="AP95" s="7"/>
      <c r="AQ95" s="2"/>
      <c r="AR95" s="2"/>
      <c r="AS95" s="33"/>
      <c r="AT95" s="34"/>
      <c r="AU95" s="7"/>
      <c r="AV95" s="2"/>
      <c r="AW95" s="2"/>
      <c r="AX95" s="33"/>
      <c r="AY95" s="34"/>
      <c r="AZ95" s="7"/>
      <c r="BA95" s="2"/>
      <c r="BB95" s="2"/>
      <c r="BC95" s="33"/>
      <c r="BD95" s="34"/>
      <c r="BE95" s="7"/>
      <c r="BF95" s="2"/>
      <c r="BG95" s="2"/>
      <c r="BH95" s="33"/>
      <c r="BI95" s="34"/>
      <c r="BJ95" s="7"/>
      <c r="BK95" s="2"/>
      <c r="BL95" s="2"/>
      <c r="BM95" s="33"/>
      <c r="BN95" s="34"/>
      <c r="BO95" s="7"/>
      <c r="BP95" s="2"/>
      <c r="BQ95" s="2"/>
      <c r="BR95" s="33"/>
      <c r="BS95" s="34"/>
      <c r="BT95" s="7"/>
      <c r="BU95" s="2"/>
      <c r="BV95" s="2"/>
      <c r="BW95" s="33"/>
      <c r="BX95" s="34"/>
      <c r="BY95" s="7"/>
      <c r="BZ95" s="2"/>
      <c r="CA95" s="2"/>
      <c r="CB95" s="33"/>
      <c r="CC95" s="34"/>
      <c r="CD95" s="7"/>
      <c r="CE95" s="2"/>
      <c r="CF95" s="2"/>
      <c r="CG95" s="33"/>
      <c r="CH95" s="34"/>
      <c r="CI95" s="7"/>
      <c r="CJ95" s="2"/>
      <c r="CK95" s="2"/>
      <c r="CL95" s="33"/>
      <c r="CM95" s="34"/>
      <c r="CN95" s="29"/>
      <c r="CO95" s="30"/>
      <c r="CP95" s="30"/>
      <c r="CQ95" s="30"/>
      <c r="CR95" s="31"/>
      <c r="CS95" s="7"/>
      <c r="CT95" s="2"/>
      <c r="CU95" s="2"/>
      <c r="CV95" s="33"/>
      <c r="CW95" s="34"/>
      <c r="CX95" s="7"/>
      <c r="CY95" s="2"/>
      <c r="CZ95" s="2"/>
      <c r="DA95" s="33"/>
      <c r="DB95" s="34"/>
      <c r="DC95" s="7"/>
      <c r="DD95" s="2"/>
      <c r="DE95" s="2"/>
      <c r="DF95" s="33"/>
      <c r="DG95" s="34"/>
      <c r="DH95" s="23">
        <f t="shared" si="1"/>
        <v>0</v>
      </c>
      <c r="DI95" s="23"/>
    </row>
    <row r="96" spans="1:113" x14ac:dyDescent="0.25">
      <c r="A96" s="822"/>
      <c r="B96" s="809" t="s">
        <v>3</v>
      </c>
      <c r="C96" s="818"/>
      <c r="D96" s="818"/>
      <c r="E96" s="55"/>
      <c r="F96" s="57" t="s">
        <v>2</v>
      </c>
      <c r="G96" s="35"/>
      <c r="H96" s="36"/>
      <c r="I96" s="37"/>
      <c r="J96" s="2"/>
      <c r="K96" s="4"/>
      <c r="L96" s="35"/>
      <c r="M96" s="36"/>
      <c r="N96" s="37"/>
      <c r="O96" s="2"/>
      <c r="P96" s="4"/>
      <c r="Q96" s="35"/>
      <c r="R96" s="36"/>
      <c r="S96" s="37"/>
      <c r="T96" s="2"/>
      <c r="U96" s="4"/>
      <c r="V96" s="35"/>
      <c r="W96" s="36"/>
      <c r="X96" s="37"/>
      <c r="Y96" s="2"/>
      <c r="Z96" s="4"/>
      <c r="AA96" s="35"/>
      <c r="AB96" s="36"/>
      <c r="AC96" s="37"/>
      <c r="AD96" s="2"/>
      <c r="AE96" s="4"/>
      <c r="AF96" s="35"/>
      <c r="AG96" s="36"/>
      <c r="AH96" s="37"/>
      <c r="AI96" s="2"/>
      <c r="AJ96" s="4"/>
      <c r="AK96" s="35"/>
      <c r="AL96" s="36"/>
      <c r="AM96" s="37"/>
      <c r="AN96" s="2"/>
      <c r="AO96" s="4"/>
      <c r="AP96" s="35"/>
      <c r="AQ96" s="36"/>
      <c r="AR96" s="37"/>
      <c r="AS96" s="2"/>
      <c r="AT96" s="4"/>
      <c r="AU96" s="35"/>
      <c r="AV96" s="36"/>
      <c r="AW96" s="37"/>
      <c r="AX96" s="2"/>
      <c r="AY96" s="4"/>
      <c r="AZ96" s="35"/>
      <c r="BA96" s="36"/>
      <c r="BB96" s="37"/>
      <c r="BC96" s="2"/>
      <c r="BD96" s="4"/>
      <c r="BE96" s="35"/>
      <c r="BF96" s="36"/>
      <c r="BG96" s="37"/>
      <c r="BH96" s="2"/>
      <c r="BI96" s="4"/>
      <c r="BJ96" s="35"/>
      <c r="BK96" s="36"/>
      <c r="BL96" s="37"/>
      <c r="BM96" s="2"/>
      <c r="BN96" s="4"/>
      <c r="BO96" s="35"/>
      <c r="BP96" s="36"/>
      <c r="BQ96" s="37"/>
      <c r="BR96" s="2"/>
      <c r="BS96" s="4"/>
      <c r="BT96" s="35"/>
      <c r="BU96" s="36"/>
      <c r="BV96" s="37"/>
      <c r="BW96" s="2"/>
      <c r="BX96" s="4"/>
      <c r="BY96" s="35"/>
      <c r="BZ96" s="36"/>
      <c r="CA96" s="37"/>
      <c r="CB96" s="2"/>
      <c r="CC96" s="4"/>
      <c r="CD96" s="35"/>
      <c r="CE96" s="36"/>
      <c r="CF96" s="37"/>
      <c r="CG96" s="2"/>
      <c r="CH96" s="4"/>
      <c r="CI96" s="35"/>
      <c r="CJ96" s="36"/>
      <c r="CK96" s="37"/>
      <c r="CL96" s="2"/>
      <c r="CM96" s="4"/>
      <c r="CN96" s="29"/>
      <c r="CO96" s="30"/>
      <c r="CP96" s="30"/>
      <c r="CQ96" s="30"/>
      <c r="CR96" s="31"/>
      <c r="CS96" s="35"/>
      <c r="CT96" s="36"/>
      <c r="CU96" s="37"/>
      <c r="CV96" s="2"/>
      <c r="CW96" s="4"/>
      <c r="CX96" s="35"/>
      <c r="CY96" s="36"/>
      <c r="CZ96" s="37"/>
      <c r="DA96" s="2"/>
      <c r="DB96" s="4"/>
      <c r="DC96" s="35"/>
      <c r="DD96" s="36"/>
      <c r="DE96" s="37"/>
      <c r="DF96" s="2"/>
      <c r="DG96" s="4"/>
      <c r="DH96" s="23">
        <f t="shared" si="1"/>
        <v>0</v>
      </c>
      <c r="DI96" s="23"/>
    </row>
    <row r="97" spans="1:113" ht="15.75" thickBot="1" x14ac:dyDescent="0.3">
      <c r="A97" s="823"/>
      <c r="B97" s="810"/>
      <c r="C97" s="819"/>
      <c r="D97" s="819"/>
      <c r="E97" s="51"/>
      <c r="F97" s="19" t="s">
        <v>29</v>
      </c>
      <c r="G97" s="38"/>
      <c r="H97" s="39"/>
      <c r="I97" s="41"/>
      <c r="J97" s="5"/>
      <c r="K97" s="6"/>
      <c r="L97" s="38"/>
      <c r="M97" s="39"/>
      <c r="N97" s="41"/>
      <c r="O97" s="5"/>
      <c r="P97" s="6"/>
      <c r="Q97" s="38"/>
      <c r="R97" s="39"/>
      <c r="S97" s="41"/>
      <c r="T97" s="5"/>
      <c r="U97" s="6"/>
      <c r="V97" s="38"/>
      <c r="W97" s="39"/>
      <c r="X97" s="41"/>
      <c r="Y97" s="5"/>
      <c r="Z97" s="6"/>
      <c r="AA97" s="38"/>
      <c r="AB97" s="39"/>
      <c r="AC97" s="41"/>
      <c r="AD97" s="5"/>
      <c r="AE97" s="6"/>
      <c r="AF97" s="38"/>
      <c r="AG97" s="39"/>
      <c r="AH97" s="41"/>
      <c r="AI97" s="5"/>
      <c r="AJ97" s="6"/>
      <c r="AK97" s="38"/>
      <c r="AL97" s="39"/>
      <c r="AM97" s="41"/>
      <c r="AN97" s="5"/>
      <c r="AO97" s="6"/>
      <c r="AP97" s="38"/>
      <c r="AQ97" s="39"/>
      <c r="AR97" s="41"/>
      <c r="AS97" s="5"/>
      <c r="AT97" s="6"/>
      <c r="AU97" s="38"/>
      <c r="AV97" s="39"/>
      <c r="AW97" s="41"/>
      <c r="AX97" s="5"/>
      <c r="AY97" s="6"/>
      <c r="AZ97" s="38"/>
      <c r="BA97" s="39"/>
      <c r="BB97" s="41"/>
      <c r="BC97" s="5"/>
      <c r="BD97" s="6"/>
      <c r="BE97" s="38"/>
      <c r="BF97" s="39"/>
      <c r="BG97" s="41"/>
      <c r="BH97" s="5"/>
      <c r="BI97" s="6"/>
      <c r="BJ97" s="38"/>
      <c r="BK97" s="39"/>
      <c r="BL97" s="41"/>
      <c r="BM97" s="5"/>
      <c r="BN97" s="6"/>
      <c r="BO97" s="38"/>
      <c r="BP97" s="39"/>
      <c r="BQ97" s="41"/>
      <c r="BR97" s="5"/>
      <c r="BS97" s="6"/>
      <c r="BT97" s="38"/>
      <c r="BU97" s="39"/>
      <c r="BV97" s="41"/>
      <c r="BW97" s="5"/>
      <c r="BX97" s="6"/>
      <c r="BY97" s="38"/>
      <c r="BZ97" s="39"/>
      <c r="CA97" s="41"/>
      <c r="CB97" s="5"/>
      <c r="CC97" s="6"/>
      <c r="CD97" s="38"/>
      <c r="CE97" s="39"/>
      <c r="CF97" s="41"/>
      <c r="CG97" s="5"/>
      <c r="CH97" s="6"/>
      <c r="CI97" s="38"/>
      <c r="CJ97" s="39"/>
      <c r="CK97" s="41"/>
      <c r="CL97" s="5"/>
      <c r="CM97" s="6"/>
      <c r="CN97" s="38"/>
      <c r="CO97" s="39"/>
      <c r="CP97" s="39"/>
      <c r="CQ97" s="39"/>
      <c r="CR97" s="40"/>
      <c r="CS97" s="38"/>
      <c r="CT97" s="39"/>
      <c r="CU97" s="41"/>
      <c r="CV97" s="5"/>
      <c r="CW97" s="6"/>
      <c r="CX97" s="38"/>
      <c r="CY97" s="39"/>
      <c r="CZ97" s="41"/>
      <c r="DA97" s="5"/>
      <c r="DB97" s="6"/>
      <c r="DC97" s="38"/>
      <c r="DD97" s="39"/>
      <c r="DE97" s="41"/>
      <c r="DF97" s="5"/>
      <c r="DG97" s="6"/>
      <c r="DH97" s="24">
        <f t="shared" si="1"/>
        <v>0</v>
      </c>
      <c r="DI97" s="24"/>
    </row>
    <row r="98" spans="1:113" ht="15" customHeight="1" x14ac:dyDescent="0.25">
      <c r="A98" s="821" t="s">
        <v>9</v>
      </c>
      <c r="B98" s="806" t="s">
        <v>1</v>
      </c>
      <c r="C98" s="815"/>
      <c r="D98" s="815"/>
      <c r="E98" s="56"/>
      <c r="F98" s="17" t="s">
        <v>27</v>
      </c>
      <c r="G98" s="8"/>
      <c r="H98" s="3"/>
      <c r="I98" s="3"/>
      <c r="J98" s="28"/>
      <c r="K98" s="27"/>
      <c r="L98" s="8"/>
      <c r="M98" s="3"/>
      <c r="N98" s="3"/>
      <c r="O98" s="28"/>
      <c r="P98" s="27"/>
      <c r="Q98" s="8"/>
      <c r="R98" s="3"/>
      <c r="S98" s="3"/>
      <c r="T98" s="28"/>
      <c r="U98" s="27"/>
      <c r="V98" s="8"/>
      <c r="W98" s="3"/>
      <c r="X98" s="3"/>
      <c r="Y98" s="28"/>
      <c r="Z98" s="27"/>
      <c r="AA98" s="8"/>
      <c r="AB98" s="3"/>
      <c r="AC98" s="3"/>
      <c r="AD98" s="28"/>
      <c r="AE98" s="27"/>
      <c r="AF98" s="8"/>
      <c r="AG98" s="3"/>
      <c r="AH98" s="3"/>
      <c r="AI98" s="28"/>
      <c r="AJ98" s="27"/>
      <c r="AK98" s="8"/>
      <c r="AL98" s="3"/>
      <c r="AM98" s="3"/>
      <c r="AN98" s="28"/>
      <c r="AO98" s="27"/>
      <c r="AP98" s="8"/>
      <c r="AQ98" s="3"/>
      <c r="AR98" s="3"/>
      <c r="AS98" s="28"/>
      <c r="AT98" s="27"/>
      <c r="AU98" s="8"/>
      <c r="AV98" s="3"/>
      <c r="AW98" s="3"/>
      <c r="AX98" s="28"/>
      <c r="AY98" s="27"/>
      <c r="AZ98" s="8"/>
      <c r="BA98" s="3"/>
      <c r="BB98" s="3"/>
      <c r="BC98" s="28"/>
      <c r="BD98" s="27"/>
      <c r="BE98" s="8"/>
      <c r="BF98" s="3"/>
      <c r="BG98" s="3"/>
      <c r="BH98" s="28"/>
      <c r="BI98" s="27"/>
      <c r="BJ98" s="8"/>
      <c r="BK98" s="3"/>
      <c r="BL98" s="3"/>
      <c r="BM98" s="28"/>
      <c r="BN98" s="27"/>
      <c r="BO98" s="8"/>
      <c r="BP98" s="3"/>
      <c r="BQ98" s="3"/>
      <c r="BR98" s="28"/>
      <c r="BS98" s="27"/>
      <c r="BT98" s="8"/>
      <c r="BU98" s="3"/>
      <c r="BV98" s="3"/>
      <c r="BW98" s="28"/>
      <c r="BX98" s="27"/>
      <c r="BY98" s="8"/>
      <c r="BZ98" s="3"/>
      <c r="CA98" s="3"/>
      <c r="CB98" s="28"/>
      <c r="CC98" s="27"/>
      <c r="CD98" s="8"/>
      <c r="CE98" s="3"/>
      <c r="CF98" s="3"/>
      <c r="CG98" s="28"/>
      <c r="CH98" s="27"/>
      <c r="CI98" s="8"/>
      <c r="CJ98" s="3"/>
      <c r="CK98" s="3"/>
      <c r="CL98" s="28"/>
      <c r="CM98" s="27"/>
      <c r="CN98" s="8"/>
      <c r="CO98" s="3"/>
      <c r="CP98" s="3"/>
      <c r="CQ98" s="28"/>
      <c r="CR98" s="27"/>
      <c r="CS98" s="25"/>
      <c r="CT98" s="26"/>
      <c r="CU98" s="26"/>
      <c r="CV98" s="26"/>
      <c r="CW98" s="27"/>
      <c r="CX98" s="8"/>
      <c r="CY98" s="3"/>
      <c r="CZ98" s="3"/>
      <c r="DA98" s="28"/>
      <c r="DB98" s="27"/>
      <c r="DC98" s="8"/>
      <c r="DD98" s="3"/>
      <c r="DE98" s="3"/>
      <c r="DF98" s="28"/>
      <c r="DG98" s="27"/>
      <c r="DH98" s="22">
        <f t="shared" si="1"/>
        <v>0</v>
      </c>
      <c r="DI98" s="22"/>
    </row>
    <row r="99" spans="1:113" x14ac:dyDescent="0.25">
      <c r="A99" s="822"/>
      <c r="B99" s="807"/>
      <c r="C99" s="816"/>
      <c r="D99" s="816"/>
      <c r="E99" s="55"/>
      <c r="F99" s="18" t="s">
        <v>2</v>
      </c>
      <c r="G99" s="7"/>
      <c r="H99" s="2"/>
      <c r="I99" s="2"/>
      <c r="J99" s="32"/>
      <c r="K99" s="31"/>
      <c r="L99" s="7"/>
      <c r="M99" s="2"/>
      <c r="N99" s="2"/>
      <c r="O99" s="32"/>
      <c r="P99" s="31"/>
      <c r="Q99" s="7"/>
      <c r="R99" s="2"/>
      <c r="S99" s="2"/>
      <c r="T99" s="32"/>
      <c r="U99" s="31"/>
      <c r="V99" s="7"/>
      <c r="W99" s="2"/>
      <c r="X99" s="2"/>
      <c r="Y99" s="32"/>
      <c r="Z99" s="31"/>
      <c r="AA99" s="7"/>
      <c r="AB99" s="2"/>
      <c r="AC99" s="2"/>
      <c r="AD99" s="32"/>
      <c r="AE99" s="31"/>
      <c r="AF99" s="7"/>
      <c r="AG99" s="2"/>
      <c r="AH99" s="2"/>
      <c r="AI99" s="32"/>
      <c r="AJ99" s="31"/>
      <c r="AK99" s="7"/>
      <c r="AL99" s="2"/>
      <c r="AM99" s="2"/>
      <c r="AN99" s="32"/>
      <c r="AO99" s="31"/>
      <c r="AP99" s="7"/>
      <c r="AQ99" s="2"/>
      <c r="AR99" s="2"/>
      <c r="AS99" s="32"/>
      <c r="AT99" s="31"/>
      <c r="AU99" s="7"/>
      <c r="AV99" s="2"/>
      <c r="AW99" s="2"/>
      <c r="AX99" s="32"/>
      <c r="AY99" s="31"/>
      <c r="AZ99" s="7"/>
      <c r="BA99" s="2"/>
      <c r="BB99" s="2"/>
      <c r="BC99" s="32"/>
      <c r="BD99" s="31"/>
      <c r="BE99" s="7"/>
      <c r="BF99" s="2"/>
      <c r="BG99" s="2"/>
      <c r="BH99" s="32"/>
      <c r="BI99" s="31"/>
      <c r="BJ99" s="7"/>
      <c r="BK99" s="2"/>
      <c r="BL99" s="2"/>
      <c r="BM99" s="32"/>
      <c r="BN99" s="31"/>
      <c r="BO99" s="7"/>
      <c r="BP99" s="2"/>
      <c r="BQ99" s="2"/>
      <c r="BR99" s="32"/>
      <c r="BS99" s="31"/>
      <c r="BT99" s="7"/>
      <c r="BU99" s="2"/>
      <c r="BV99" s="2"/>
      <c r="BW99" s="32"/>
      <c r="BX99" s="31"/>
      <c r="BY99" s="7"/>
      <c r="BZ99" s="2"/>
      <c r="CA99" s="2"/>
      <c r="CB99" s="32"/>
      <c r="CC99" s="31"/>
      <c r="CD99" s="7"/>
      <c r="CE99" s="2"/>
      <c r="CF99" s="2"/>
      <c r="CG99" s="32"/>
      <c r="CH99" s="31"/>
      <c r="CI99" s="7"/>
      <c r="CJ99" s="2"/>
      <c r="CK99" s="2"/>
      <c r="CL99" s="32"/>
      <c r="CM99" s="31"/>
      <c r="CN99" s="7"/>
      <c r="CO99" s="2"/>
      <c r="CP99" s="2"/>
      <c r="CQ99" s="32"/>
      <c r="CR99" s="31"/>
      <c r="CS99" s="29"/>
      <c r="CT99" s="30"/>
      <c r="CU99" s="30"/>
      <c r="CV99" s="30"/>
      <c r="CW99" s="31"/>
      <c r="CX99" s="7"/>
      <c r="CY99" s="2"/>
      <c r="CZ99" s="2"/>
      <c r="DA99" s="32"/>
      <c r="DB99" s="31"/>
      <c r="DC99" s="7"/>
      <c r="DD99" s="2"/>
      <c r="DE99" s="2"/>
      <c r="DF99" s="32"/>
      <c r="DG99" s="31"/>
      <c r="DH99" s="23">
        <f t="shared" si="1"/>
        <v>0</v>
      </c>
      <c r="DI99" s="23"/>
    </row>
    <row r="100" spans="1:113" ht="22.5" customHeight="1" x14ac:dyDescent="0.25">
      <c r="A100" s="822"/>
      <c r="B100" s="808"/>
      <c r="C100" s="817"/>
      <c r="D100" s="817"/>
      <c r="E100" s="55"/>
      <c r="F100" s="18" t="s">
        <v>28</v>
      </c>
      <c r="G100" s="7"/>
      <c r="H100" s="2"/>
      <c r="I100" s="2"/>
      <c r="J100" s="33"/>
      <c r="K100" s="34"/>
      <c r="L100" s="7"/>
      <c r="M100" s="2"/>
      <c r="N100" s="2"/>
      <c r="O100" s="33"/>
      <c r="P100" s="34"/>
      <c r="Q100" s="7"/>
      <c r="R100" s="2"/>
      <c r="S100" s="2"/>
      <c r="T100" s="33"/>
      <c r="U100" s="34"/>
      <c r="V100" s="7"/>
      <c r="W100" s="2"/>
      <c r="X100" s="2"/>
      <c r="Y100" s="33"/>
      <c r="Z100" s="34"/>
      <c r="AA100" s="7"/>
      <c r="AB100" s="2"/>
      <c r="AC100" s="2"/>
      <c r="AD100" s="33"/>
      <c r="AE100" s="34"/>
      <c r="AF100" s="7"/>
      <c r="AG100" s="2"/>
      <c r="AH100" s="2"/>
      <c r="AI100" s="33"/>
      <c r="AJ100" s="34"/>
      <c r="AK100" s="7"/>
      <c r="AL100" s="2"/>
      <c r="AM100" s="2"/>
      <c r="AN100" s="33"/>
      <c r="AO100" s="34"/>
      <c r="AP100" s="7"/>
      <c r="AQ100" s="2"/>
      <c r="AR100" s="2"/>
      <c r="AS100" s="33"/>
      <c r="AT100" s="34"/>
      <c r="AU100" s="7"/>
      <c r="AV100" s="2"/>
      <c r="AW100" s="2"/>
      <c r="AX100" s="33"/>
      <c r="AY100" s="34"/>
      <c r="AZ100" s="7"/>
      <c r="BA100" s="2"/>
      <c r="BB100" s="2"/>
      <c r="BC100" s="33"/>
      <c r="BD100" s="34"/>
      <c r="BE100" s="7"/>
      <c r="BF100" s="2"/>
      <c r="BG100" s="2"/>
      <c r="BH100" s="33"/>
      <c r="BI100" s="34"/>
      <c r="BJ100" s="7"/>
      <c r="BK100" s="2"/>
      <c r="BL100" s="2"/>
      <c r="BM100" s="33"/>
      <c r="BN100" s="34"/>
      <c r="BO100" s="7"/>
      <c r="BP100" s="2"/>
      <c r="BQ100" s="2"/>
      <c r="BR100" s="33"/>
      <c r="BS100" s="34"/>
      <c r="BT100" s="7"/>
      <c r="BU100" s="2"/>
      <c r="BV100" s="2"/>
      <c r="BW100" s="33"/>
      <c r="BX100" s="34"/>
      <c r="BY100" s="7"/>
      <c r="BZ100" s="2"/>
      <c r="CA100" s="2"/>
      <c r="CB100" s="33"/>
      <c r="CC100" s="34"/>
      <c r="CD100" s="7"/>
      <c r="CE100" s="2"/>
      <c r="CF100" s="2"/>
      <c r="CG100" s="33"/>
      <c r="CH100" s="34"/>
      <c r="CI100" s="7"/>
      <c r="CJ100" s="2"/>
      <c r="CK100" s="2"/>
      <c r="CL100" s="33"/>
      <c r="CM100" s="34"/>
      <c r="CN100" s="7"/>
      <c r="CO100" s="2"/>
      <c r="CP100" s="2"/>
      <c r="CQ100" s="33"/>
      <c r="CR100" s="34"/>
      <c r="CS100" s="29"/>
      <c r="CT100" s="30"/>
      <c r="CU100" s="30"/>
      <c r="CV100" s="30"/>
      <c r="CW100" s="31"/>
      <c r="CX100" s="7"/>
      <c r="CY100" s="2"/>
      <c r="CZ100" s="2"/>
      <c r="DA100" s="33"/>
      <c r="DB100" s="34"/>
      <c r="DC100" s="7"/>
      <c r="DD100" s="2"/>
      <c r="DE100" s="2"/>
      <c r="DF100" s="33"/>
      <c r="DG100" s="34"/>
      <c r="DH100" s="23">
        <f t="shared" si="1"/>
        <v>0</v>
      </c>
      <c r="DI100" s="23"/>
    </row>
    <row r="101" spans="1:113" x14ac:dyDescent="0.25">
      <c r="A101" s="822"/>
      <c r="B101" s="809" t="s">
        <v>3</v>
      </c>
      <c r="C101" s="818"/>
      <c r="D101" s="818"/>
      <c r="E101" s="55"/>
      <c r="F101" s="57" t="s">
        <v>2</v>
      </c>
      <c r="G101" s="35"/>
      <c r="H101" s="36"/>
      <c r="I101" s="37"/>
      <c r="J101" s="2"/>
      <c r="K101" s="4"/>
      <c r="L101" s="35"/>
      <c r="M101" s="36"/>
      <c r="N101" s="37"/>
      <c r="O101" s="2"/>
      <c r="P101" s="4"/>
      <c r="Q101" s="35"/>
      <c r="R101" s="36"/>
      <c r="S101" s="37"/>
      <c r="T101" s="2"/>
      <c r="U101" s="4"/>
      <c r="V101" s="35"/>
      <c r="W101" s="36"/>
      <c r="X101" s="37"/>
      <c r="Y101" s="2"/>
      <c r="Z101" s="4"/>
      <c r="AA101" s="35"/>
      <c r="AB101" s="36"/>
      <c r="AC101" s="37"/>
      <c r="AD101" s="2"/>
      <c r="AE101" s="4"/>
      <c r="AF101" s="35"/>
      <c r="AG101" s="36"/>
      <c r="AH101" s="37"/>
      <c r="AI101" s="2"/>
      <c r="AJ101" s="4"/>
      <c r="AK101" s="35"/>
      <c r="AL101" s="36"/>
      <c r="AM101" s="37"/>
      <c r="AN101" s="2"/>
      <c r="AO101" s="4"/>
      <c r="AP101" s="35"/>
      <c r="AQ101" s="36"/>
      <c r="AR101" s="37"/>
      <c r="AS101" s="2"/>
      <c r="AT101" s="4"/>
      <c r="AU101" s="35"/>
      <c r="AV101" s="36"/>
      <c r="AW101" s="37"/>
      <c r="AX101" s="2"/>
      <c r="AY101" s="4"/>
      <c r="AZ101" s="35"/>
      <c r="BA101" s="36"/>
      <c r="BB101" s="37"/>
      <c r="BC101" s="2"/>
      <c r="BD101" s="4"/>
      <c r="BE101" s="35"/>
      <c r="BF101" s="36"/>
      <c r="BG101" s="37"/>
      <c r="BH101" s="2"/>
      <c r="BI101" s="4"/>
      <c r="BJ101" s="35"/>
      <c r="BK101" s="36"/>
      <c r="BL101" s="37"/>
      <c r="BM101" s="2"/>
      <c r="BN101" s="4"/>
      <c r="BO101" s="35"/>
      <c r="BP101" s="36"/>
      <c r="BQ101" s="37"/>
      <c r="BR101" s="2"/>
      <c r="BS101" s="4"/>
      <c r="BT101" s="35"/>
      <c r="BU101" s="36"/>
      <c r="BV101" s="37"/>
      <c r="BW101" s="2"/>
      <c r="BX101" s="4"/>
      <c r="BY101" s="35"/>
      <c r="BZ101" s="36"/>
      <c r="CA101" s="37"/>
      <c r="CB101" s="2"/>
      <c r="CC101" s="4"/>
      <c r="CD101" s="35"/>
      <c r="CE101" s="36"/>
      <c r="CF101" s="37"/>
      <c r="CG101" s="2"/>
      <c r="CH101" s="4"/>
      <c r="CI101" s="35"/>
      <c r="CJ101" s="36"/>
      <c r="CK101" s="37"/>
      <c r="CL101" s="2"/>
      <c r="CM101" s="4"/>
      <c r="CN101" s="35"/>
      <c r="CO101" s="36"/>
      <c r="CP101" s="37"/>
      <c r="CQ101" s="2"/>
      <c r="CR101" s="4"/>
      <c r="CS101" s="29"/>
      <c r="CT101" s="30"/>
      <c r="CU101" s="30"/>
      <c r="CV101" s="30"/>
      <c r="CW101" s="31"/>
      <c r="CX101" s="35"/>
      <c r="CY101" s="36"/>
      <c r="CZ101" s="37"/>
      <c r="DA101" s="2"/>
      <c r="DB101" s="4"/>
      <c r="DC101" s="35"/>
      <c r="DD101" s="36"/>
      <c r="DE101" s="37"/>
      <c r="DF101" s="2"/>
      <c r="DG101" s="4"/>
      <c r="DH101" s="23">
        <f t="shared" si="1"/>
        <v>0</v>
      </c>
      <c r="DI101" s="23"/>
    </row>
    <row r="102" spans="1:113" ht="15.75" thickBot="1" x14ac:dyDescent="0.3">
      <c r="A102" s="823"/>
      <c r="B102" s="810"/>
      <c r="C102" s="819"/>
      <c r="D102" s="819"/>
      <c r="E102" s="51"/>
      <c r="F102" s="19" t="s">
        <v>29</v>
      </c>
      <c r="G102" s="38"/>
      <c r="H102" s="39"/>
      <c r="I102" s="41"/>
      <c r="J102" s="5"/>
      <c r="K102" s="6"/>
      <c r="L102" s="38"/>
      <c r="M102" s="39"/>
      <c r="N102" s="41"/>
      <c r="O102" s="5"/>
      <c r="P102" s="6"/>
      <c r="Q102" s="38"/>
      <c r="R102" s="39"/>
      <c r="S102" s="41"/>
      <c r="T102" s="5"/>
      <c r="U102" s="6"/>
      <c r="V102" s="38"/>
      <c r="W102" s="39"/>
      <c r="X102" s="41"/>
      <c r="Y102" s="5"/>
      <c r="Z102" s="6"/>
      <c r="AA102" s="38"/>
      <c r="AB102" s="39"/>
      <c r="AC102" s="41"/>
      <c r="AD102" s="5"/>
      <c r="AE102" s="6"/>
      <c r="AF102" s="38"/>
      <c r="AG102" s="39"/>
      <c r="AH102" s="41"/>
      <c r="AI102" s="5"/>
      <c r="AJ102" s="6"/>
      <c r="AK102" s="38"/>
      <c r="AL102" s="39"/>
      <c r="AM102" s="41"/>
      <c r="AN102" s="5"/>
      <c r="AO102" s="6"/>
      <c r="AP102" s="38"/>
      <c r="AQ102" s="39"/>
      <c r="AR102" s="41"/>
      <c r="AS102" s="5"/>
      <c r="AT102" s="6"/>
      <c r="AU102" s="38"/>
      <c r="AV102" s="39"/>
      <c r="AW102" s="41"/>
      <c r="AX102" s="5"/>
      <c r="AY102" s="6"/>
      <c r="AZ102" s="38"/>
      <c r="BA102" s="39"/>
      <c r="BB102" s="41"/>
      <c r="BC102" s="5"/>
      <c r="BD102" s="6"/>
      <c r="BE102" s="38"/>
      <c r="BF102" s="39"/>
      <c r="BG102" s="41"/>
      <c r="BH102" s="5"/>
      <c r="BI102" s="6"/>
      <c r="BJ102" s="38"/>
      <c r="BK102" s="39"/>
      <c r="BL102" s="41"/>
      <c r="BM102" s="5"/>
      <c r="BN102" s="6"/>
      <c r="BO102" s="38"/>
      <c r="BP102" s="39"/>
      <c r="BQ102" s="41"/>
      <c r="BR102" s="5"/>
      <c r="BS102" s="6"/>
      <c r="BT102" s="38"/>
      <c r="BU102" s="39"/>
      <c r="BV102" s="41"/>
      <c r="BW102" s="5"/>
      <c r="BX102" s="6"/>
      <c r="BY102" s="38"/>
      <c r="BZ102" s="39"/>
      <c r="CA102" s="41"/>
      <c r="CB102" s="5"/>
      <c r="CC102" s="6"/>
      <c r="CD102" s="38"/>
      <c r="CE102" s="39"/>
      <c r="CF102" s="41"/>
      <c r="CG102" s="5"/>
      <c r="CH102" s="6"/>
      <c r="CI102" s="38"/>
      <c r="CJ102" s="39"/>
      <c r="CK102" s="41"/>
      <c r="CL102" s="5"/>
      <c r="CM102" s="6"/>
      <c r="CN102" s="38"/>
      <c r="CO102" s="39"/>
      <c r="CP102" s="41"/>
      <c r="CQ102" s="5"/>
      <c r="CR102" s="6"/>
      <c r="CS102" s="38"/>
      <c r="CT102" s="39"/>
      <c r="CU102" s="39"/>
      <c r="CV102" s="39"/>
      <c r="CW102" s="40"/>
      <c r="CX102" s="38"/>
      <c r="CY102" s="39"/>
      <c r="CZ102" s="41"/>
      <c r="DA102" s="5"/>
      <c r="DB102" s="6"/>
      <c r="DC102" s="38"/>
      <c r="DD102" s="39"/>
      <c r="DE102" s="41"/>
      <c r="DF102" s="5"/>
      <c r="DG102" s="6"/>
      <c r="DH102" s="24">
        <f t="shared" si="1"/>
        <v>0</v>
      </c>
      <c r="DI102" s="24"/>
    </row>
    <row r="103" spans="1:113" ht="15" customHeight="1" x14ac:dyDescent="0.25">
      <c r="A103" s="821" t="s">
        <v>13</v>
      </c>
      <c r="B103" s="806" t="s">
        <v>1</v>
      </c>
      <c r="C103" s="815"/>
      <c r="D103" s="815"/>
      <c r="E103" s="56"/>
      <c r="F103" s="17" t="s">
        <v>27</v>
      </c>
      <c r="G103" s="8"/>
      <c r="H103" s="3"/>
      <c r="I103" s="3"/>
      <c r="J103" s="28"/>
      <c r="K103" s="27"/>
      <c r="L103" s="8"/>
      <c r="M103" s="3"/>
      <c r="N103" s="3"/>
      <c r="O103" s="28"/>
      <c r="P103" s="27"/>
      <c r="Q103" s="8"/>
      <c r="R103" s="3"/>
      <c r="S103" s="3"/>
      <c r="T103" s="28"/>
      <c r="U103" s="27"/>
      <c r="V103" s="8"/>
      <c r="W103" s="3"/>
      <c r="X103" s="3"/>
      <c r="Y103" s="28"/>
      <c r="Z103" s="27"/>
      <c r="AA103" s="8"/>
      <c r="AB103" s="3"/>
      <c r="AC103" s="3"/>
      <c r="AD103" s="28"/>
      <c r="AE103" s="27"/>
      <c r="AF103" s="8"/>
      <c r="AG103" s="3"/>
      <c r="AH103" s="3"/>
      <c r="AI103" s="28"/>
      <c r="AJ103" s="27"/>
      <c r="AK103" s="8"/>
      <c r="AL103" s="3"/>
      <c r="AM103" s="3"/>
      <c r="AN103" s="28"/>
      <c r="AO103" s="27"/>
      <c r="AP103" s="8"/>
      <c r="AQ103" s="3"/>
      <c r="AR103" s="3"/>
      <c r="AS103" s="28"/>
      <c r="AT103" s="27"/>
      <c r="AU103" s="8"/>
      <c r="AV103" s="3"/>
      <c r="AW103" s="3"/>
      <c r="AX103" s="28"/>
      <c r="AY103" s="27"/>
      <c r="AZ103" s="8"/>
      <c r="BA103" s="3"/>
      <c r="BB103" s="3"/>
      <c r="BC103" s="28"/>
      <c r="BD103" s="27"/>
      <c r="BE103" s="8"/>
      <c r="BF103" s="3"/>
      <c r="BG103" s="3"/>
      <c r="BH103" s="28"/>
      <c r="BI103" s="27"/>
      <c r="BJ103" s="8"/>
      <c r="BK103" s="3"/>
      <c r="BL103" s="3"/>
      <c r="BM103" s="28"/>
      <c r="BN103" s="27"/>
      <c r="BO103" s="8"/>
      <c r="BP103" s="3"/>
      <c r="BQ103" s="3"/>
      <c r="BR103" s="28"/>
      <c r="BS103" s="27"/>
      <c r="BT103" s="8"/>
      <c r="BU103" s="3"/>
      <c r="BV103" s="3"/>
      <c r="BW103" s="28"/>
      <c r="BX103" s="27"/>
      <c r="BY103" s="8"/>
      <c r="BZ103" s="3"/>
      <c r="CA103" s="3"/>
      <c r="CB103" s="28"/>
      <c r="CC103" s="27"/>
      <c r="CD103" s="8"/>
      <c r="CE103" s="3"/>
      <c r="CF103" s="3"/>
      <c r="CG103" s="28"/>
      <c r="CH103" s="27"/>
      <c r="CI103" s="8"/>
      <c r="CJ103" s="3"/>
      <c r="CK103" s="3"/>
      <c r="CL103" s="28"/>
      <c r="CM103" s="27"/>
      <c r="CN103" s="8"/>
      <c r="CO103" s="3"/>
      <c r="CP103" s="3"/>
      <c r="CQ103" s="28"/>
      <c r="CR103" s="27"/>
      <c r="CS103" s="8"/>
      <c r="CT103" s="3"/>
      <c r="CU103" s="3"/>
      <c r="CV103" s="28"/>
      <c r="CW103" s="27"/>
      <c r="CX103" s="25"/>
      <c r="CY103" s="26"/>
      <c r="CZ103" s="26"/>
      <c r="DA103" s="26"/>
      <c r="DB103" s="27"/>
      <c r="DC103" s="8"/>
      <c r="DD103" s="3"/>
      <c r="DE103" s="3"/>
      <c r="DF103" s="28"/>
      <c r="DG103" s="27"/>
      <c r="DH103" s="22">
        <f t="shared" si="1"/>
        <v>0</v>
      </c>
      <c r="DI103" s="22"/>
    </row>
    <row r="104" spans="1:113" x14ac:dyDescent="0.25">
      <c r="A104" s="822"/>
      <c r="B104" s="807"/>
      <c r="C104" s="816"/>
      <c r="D104" s="816"/>
      <c r="E104" s="55"/>
      <c r="F104" s="18" t="s">
        <v>2</v>
      </c>
      <c r="G104" s="7"/>
      <c r="H104" s="2"/>
      <c r="I104" s="2"/>
      <c r="J104" s="32"/>
      <c r="K104" s="31"/>
      <c r="L104" s="7"/>
      <c r="M104" s="2"/>
      <c r="N104" s="2"/>
      <c r="O104" s="32"/>
      <c r="P104" s="31"/>
      <c r="Q104" s="7"/>
      <c r="R104" s="2"/>
      <c r="S104" s="2"/>
      <c r="T104" s="32"/>
      <c r="U104" s="31"/>
      <c r="V104" s="7"/>
      <c r="W104" s="2"/>
      <c r="X104" s="2"/>
      <c r="Y104" s="32"/>
      <c r="Z104" s="31"/>
      <c r="AA104" s="7"/>
      <c r="AB104" s="2"/>
      <c r="AC104" s="2"/>
      <c r="AD104" s="32"/>
      <c r="AE104" s="31"/>
      <c r="AF104" s="7"/>
      <c r="AG104" s="2"/>
      <c r="AH104" s="2"/>
      <c r="AI104" s="32"/>
      <c r="AJ104" s="31"/>
      <c r="AK104" s="7"/>
      <c r="AL104" s="2"/>
      <c r="AM104" s="2"/>
      <c r="AN104" s="32"/>
      <c r="AO104" s="31"/>
      <c r="AP104" s="7"/>
      <c r="AQ104" s="2"/>
      <c r="AR104" s="2"/>
      <c r="AS104" s="32"/>
      <c r="AT104" s="31"/>
      <c r="AU104" s="7"/>
      <c r="AV104" s="2"/>
      <c r="AW104" s="2"/>
      <c r="AX104" s="32"/>
      <c r="AY104" s="31"/>
      <c r="AZ104" s="7"/>
      <c r="BA104" s="2"/>
      <c r="BB104" s="2"/>
      <c r="BC104" s="32"/>
      <c r="BD104" s="31"/>
      <c r="BE104" s="7"/>
      <c r="BF104" s="2"/>
      <c r="BG104" s="2"/>
      <c r="BH104" s="32"/>
      <c r="BI104" s="31"/>
      <c r="BJ104" s="7"/>
      <c r="BK104" s="2"/>
      <c r="BL104" s="2"/>
      <c r="BM104" s="32"/>
      <c r="BN104" s="31"/>
      <c r="BO104" s="7"/>
      <c r="BP104" s="2"/>
      <c r="BQ104" s="2"/>
      <c r="BR104" s="32"/>
      <c r="BS104" s="31"/>
      <c r="BT104" s="7"/>
      <c r="BU104" s="2"/>
      <c r="BV104" s="2"/>
      <c r="BW104" s="32"/>
      <c r="BX104" s="31"/>
      <c r="BY104" s="7"/>
      <c r="BZ104" s="2"/>
      <c r="CA104" s="2"/>
      <c r="CB104" s="32"/>
      <c r="CC104" s="31"/>
      <c r="CD104" s="7"/>
      <c r="CE104" s="2"/>
      <c r="CF104" s="2"/>
      <c r="CG104" s="32"/>
      <c r="CH104" s="31"/>
      <c r="CI104" s="7"/>
      <c r="CJ104" s="2"/>
      <c r="CK104" s="2"/>
      <c r="CL104" s="32"/>
      <c r="CM104" s="31"/>
      <c r="CN104" s="7"/>
      <c r="CO104" s="2"/>
      <c r="CP104" s="2"/>
      <c r="CQ104" s="32"/>
      <c r="CR104" s="31"/>
      <c r="CS104" s="7"/>
      <c r="CT104" s="2"/>
      <c r="CU104" s="2"/>
      <c r="CV104" s="32"/>
      <c r="CW104" s="31"/>
      <c r="CX104" s="29"/>
      <c r="CY104" s="30"/>
      <c r="CZ104" s="30"/>
      <c r="DA104" s="30"/>
      <c r="DB104" s="31"/>
      <c r="DC104" s="7"/>
      <c r="DD104" s="2"/>
      <c r="DE104" s="2"/>
      <c r="DF104" s="32"/>
      <c r="DG104" s="31"/>
      <c r="DH104" s="23">
        <f t="shared" si="1"/>
        <v>0</v>
      </c>
      <c r="DI104" s="23"/>
    </row>
    <row r="105" spans="1:113" ht="22.5" customHeight="1" x14ac:dyDescent="0.25">
      <c r="A105" s="822"/>
      <c r="B105" s="808"/>
      <c r="C105" s="817"/>
      <c r="D105" s="817"/>
      <c r="E105" s="55"/>
      <c r="F105" s="18" t="s">
        <v>28</v>
      </c>
      <c r="G105" s="7"/>
      <c r="H105" s="2"/>
      <c r="I105" s="2"/>
      <c r="J105" s="33"/>
      <c r="K105" s="34"/>
      <c r="L105" s="7"/>
      <c r="M105" s="2"/>
      <c r="N105" s="2"/>
      <c r="O105" s="33"/>
      <c r="P105" s="34"/>
      <c r="Q105" s="7"/>
      <c r="R105" s="2"/>
      <c r="S105" s="2"/>
      <c r="T105" s="33"/>
      <c r="U105" s="34"/>
      <c r="V105" s="7"/>
      <c r="W105" s="2"/>
      <c r="X105" s="2"/>
      <c r="Y105" s="33"/>
      <c r="Z105" s="34"/>
      <c r="AA105" s="7"/>
      <c r="AB105" s="2"/>
      <c r="AC105" s="2"/>
      <c r="AD105" s="33"/>
      <c r="AE105" s="34"/>
      <c r="AF105" s="7"/>
      <c r="AG105" s="2"/>
      <c r="AH105" s="2"/>
      <c r="AI105" s="33"/>
      <c r="AJ105" s="34"/>
      <c r="AK105" s="7"/>
      <c r="AL105" s="2"/>
      <c r="AM105" s="2"/>
      <c r="AN105" s="33"/>
      <c r="AO105" s="34"/>
      <c r="AP105" s="7"/>
      <c r="AQ105" s="2"/>
      <c r="AR105" s="2"/>
      <c r="AS105" s="33"/>
      <c r="AT105" s="34"/>
      <c r="AU105" s="7"/>
      <c r="AV105" s="2"/>
      <c r="AW105" s="2"/>
      <c r="AX105" s="33"/>
      <c r="AY105" s="34"/>
      <c r="AZ105" s="7"/>
      <c r="BA105" s="2"/>
      <c r="BB105" s="2"/>
      <c r="BC105" s="33"/>
      <c r="BD105" s="34"/>
      <c r="BE105" s="7"/>
      <c r="BF105" s="2"/>
      <c r="BG105" s="2"/>
      <c r="BH105" s="33"/>
      <c r="BI105" s="34"/>
      <c r="BJ105" s="7"/>
      <c r="BK105" s="2"/>
      <c r="BL105" s="2"/>
      <c r="BM105" s="33"/>
      <c r="BN105" s="34"/>
      <c r="BO105" s="7"/>
      <c r="BP105" s="2"/>
      <c r="BQ105" s="2"/>
      <c r="BR105" s="33"/>
      <c r="BS105" s="34"/>
      <c r="BT105" s="7"/>
      <c r="BU105" s="2"/>
      <c r="BV105" s="2"/>
      <c r="BW105" s="33"/>
      <c r="BX105" s="34"/>
      <c r="BY105" s="7"/>
      <c r="BZ105" s="2"/>
      <c r="CA105" s="2"/>
      <c r="CB105" s="33"/>
      <c r="CC105" s="34"/>
      <c r="CD105" s="7"/>
      <c r="CE105" s="2"/>
      <c r="CF105" s="2"/>
      <c r="CG105" s="33"/>
      <c r="CH105" s="34"/>
      <c r="CI105" s="7"/>
      <c r="CJ105" s="2"/>
      <c r="CK105" s="2"/>
      <c r="CL105" s="33"/>
      <c r="CM105" s="34"/>
      <c r="CN105" s="7"/>
      <c r="CO105" s="2"/>
      <c r="CP105" s="2"/>
      <c r="CQ105" s="33"/>
      <c r="CR105" s="34"/>
      <c r="CS105" s="7"/>
      <c r="CT105" s="2"/>
      <c r="CU105" s="2"/>
      <c r="CV105" s="33"/>
      <c r="CW105" s="34"/>
      <c r="CX105" s="29"/>
      <c r="CY105" s="30"/>
      <c r="CZ105" s="30"/>
      <c r="DA105" s="30"/>
      <c r="DB105" s="31"/>
      <c r="DC105" s="7"/>
      <c r="DD105" s="2"/>
      <c r="DE105" s="2"/>
      <c r="DF105" s="33"/>
      <c r="DG105" s="34"/>
      <c r="DH105" s="23">
        <f t="shared" si="1"/>
        <v>0</v>
      </c>
      <c r="DI105" s="23"/>
    </row>
    <row r="106" spans="1:113" x14ac:dyDescent="0.25">
      <c r="A106" s="822"/>
      <c r="B106" s="809" t="s">
        <v>3</v>
      </c>
      <c r="C106" s="818"/>
      <c r="D106" s="818"/>
      <c r="E106" s="55"/>
      <c r="F106" s="57" t="s">
        <v>2</v>
      </c>
      <c r="G106" s="35"/>
      <c r="H106" s="36"/>
      <c r="I106" s="37"/>
      <c r="J106" s="2"/>
      <c r="K106" s="4"/>
      <c r="L106" s="35"/>
      <c r="M106" s="36"/>
      <c r="N106" s="37"/>
      <c r="O106" s="2"/>
      <c r="P106" s="4"/>
      <c r="Q106" s="35"/>
      <c r="R106" s="36"/>
      <c r="S106" s="37"/>
      <c r="T106" s="2"/>
      <c r="U106" s="4"/>
      <c r="V106" s="35"/>
      <c r="W106" s="36"/>
      <c r="X106" s="37"/>
      <c r="Y106" s="2"/>
      <c r="Z106" s="4"/>
      <c r="AA106" s="35"/>
      <c r="AB106" s="36"/>
      <c r="AC106" s="37"/>
      <c r="AD106" s="2"/>
      <c r="AE106" s="4"/>
      <c r="AF106" s="35"/>
      <c r="AG106" s="36"/>
      <c r="AH106" s="37"/>
      <c r="AI106" s="2"/>
      <c r="AJ106" s="4"/>
      <c r="AK106" s="35"/>
      <c r="AL106" s="36"/>
      <c r="AM106" s="37"/>
      <c r="AN106" s="2"/>
      <c r="AO106" s="4"/>
      <c r="AP106" s="35"/>
      <c r="AQ106" s="36"/>
      <c r="AR106" s="37"/>
      <c r="AS106" s="2"/>
      <c r="AT106" s="4"/>
      <c r="AU106" s="35"/>
      <c r="AV106" s="36"/>
      <c r="AW106" s="37"/>
      <c r="AX106" s="2"/>
      <c r="AY106" s="4"/>
      <c r="AZ106" s="35"/>
      <c r="BA106" s="36"/>
      <c r="BB106" s="37"/>
      <c r="BC106" s="2"/>
      <c r="BD106" s="4"/>
      <c r="BE106" s="35"/>
      <c r="BF106" s="36"/>
      <c r="BG106" s="37"/>
      <c r="BH106" s="2"/>
      <c r="BI106" s="4"/>
      <c r="BJ106" s="35"/>
      <c r="BK106" s="36"/>
      <c r="BL106" s="37"/>
      <c r="BM106" s="2"/>
      <c r="BN106" s="4"/>
      <c r="BO106" s="35"/>
      <c r="BP106" s="36"/>
      <c r="BQ106" s="37"/>
      <c r="BR106" s="2"/>
      <c r="BS106" s="4"/>
      <c r="BT106" s="35"/>
      <c r="BU106" s="36"/>
      <c r="BV106" s="37"/>
      <c r="BW106" s="2"/>
      <c r="BX106" s="4"/>
      <c r="BY106" s="35"/>
      <c r="BZ106" s="36"/>
      <c r="CA106" s="37"/>
      <c r="CB106" s="2"/>
      <c r="CC106" s="4"/>
      <c r="CD106" s="35"/>
      <c r="CE106" s="36"/>
      <c r="CF106" s="37"/>
      <c r="CG106" s="2"/>
      <c r="CH106" s="4"/>
      <c r="CI106" s="35"/>
      <c r="CJ106" s="36"/>
      <c r="CK106" s="37"/>
      <c r="CL106" s="2"/>
      <c r="CM106" s="4"/>
      <c r="CN106" s="35"/>
      <c r="CO106" s="36"/>
      <c r="CP106" s="37"/>
      <c r="CQ106" s="2"/>
      <c r="CR106" s="4"/>
      <c r="CS106" s="35"/>
      <c r="CT106" s="36"/>
      <c r="CU106" s="37"/>
      <c r="CV106" s="2"/>
      <c r="CW106" s="4"/>
      <c r="CX106" s="29"/>
      <c r="CY106" s="30"/>
      <c r="CZ106" s="30"/>
      <c r="DA106" s="30"/>
      <c r="DB106" s="31"/>
      <c r="DC106" s="35"/>
      <c r="DD106" s="36"/>
      <c r="DE106" s="37"/>
      <c r="DF106" s="2"/>
      <c r="DG106" s="4"/>
      <c r="DH106" s="23">
        <f t="shared" si="1"/>
        <v>0</v>
      </c>
      <c r="DI106" s="23"/>
    </row>
    <row r="107" spans="1:113" ht="15.75" thickBot="1" x14ac:dyDescent="0.3">
      <c r="A107" s="823"/>
      <c r="B107" s="810"/>
      <c r="C107" s="819"/>
      <c r="D107" s="819"/>
      <c r="E107" s="51"/>
      <c r="F107" s="19" t="s">
        <v>29</v>
      </c>
      <c r="G107" s="38"/>
      <c r="H107" s="39"/>
      <c r="I107" s="41"/>
      <c r="J107" s="5"/>
      <c r="K107" s="6"/>
      <c r="L107" s="38"/>
      <c r="M107" s="39"/>
      <c r="N107" s="41"/>
      <c r="O107" s="5"/>
      <c r="P107" s="6"/>
      <c r="Q107" s="38"/>
      <c r="R107" s="39"/>
      <c r="S107" s="41"/>
      <c r="T107" s="5"/>
      <c r="U107" s="6"/>
      <c r="V107" s="38"/>
      <c r="W107" s="39"/>
      <c r="X107" s="41"/>
      <c r="Y107" s="5"/>
      <c r="Z107" s="6"/>
      <c r="AA107" s="38"/>
      <c r="AB107" s="39"/>
      <c r="AC107" s="41"/>
      <c r="AD107" s="5"/>
      <c r="AE107" s="6"/>
      <c r="AF107" s="38"/>
      <c r="AG107" s="39"/>
      <c r="AH107" s="41"/>
      <c r="AI107" s="5"/>
      <c r="AJ107" s="6"/>
      <c r="AK107" s="38"/>
      <c r="AL107" s="39"/>
      <c r="AM107" s="41"/>
      <c r="AN107" s="5"/>
      <c r="AO107" s="6"/>
      <c r="AP107" s="38"/>
      <c r="AQ107" s="39"/>
      <c r="AR107" s="41"/>
      <c r="AS107" s="5"/>
      <c r="AT107" s="6"/>
      <c r="AU107" s="38"/>
      <c r="AV107" s="39"/>
      <c r="AW107" s="41"/>
      <c r="AX107" s="5"/>
      <c r="AY107" s="6"/>
      <c r="AZ107" s="38"/>
      <c r="BA107" s="39"/>
      <c r="BB107" s="41"/>
      <c r="BC107" s="5"/>
      <c r="BD107" s="6"/>
      <c r="BE107" s="38"/>
      <c r="BF107" s="39"/>
      <c r="BG107" s="41"/>
      <c r="BH107" s="5"/>
      <c r="BI107" s="6"/>
      <c r="BJ107" s="38"/>
      <c r="BK107" s="39"/>
      <c r="BL107" s="41"/>
      <c r="BM107" s="5"/>
      <c r="BN107" s="6"/>
      <c r="BO107" s="38"/>
      <c r="BP107" s="39"/>
      <c r="BQ107" s="41"/>
      <c r="BR107" s="5"/>
      <c r="BS107" s="6"/>
      <c r="BT107" s="38"/>
      <c r="BU107" s="39"/>
      <c r="BV107" s="41"/>
      <c r="BW107" s="5"/>
      <c r="BX107" s="6"/>
      <c r="BY107" s="38"/>
      <c r="BZ107" s="39"/>
      <c r="CA107" s="41"/>
      <c r="CB107" s="5"/>
      <c r="CC107" s="6"/>
      <c r="CD107" s="38"/>
      <c r="CE107" s="39"/>
      <c r="CF107" s="41"/>
      <c r="CG107" s="5"/>
      <c r="CH107" s="6"/>
      <c r="CI107" s="38"/>
      <c r="CJ107" s="39"/>
      <c r="CK107" s="41"/>
      <c r="CL107" s="5"/>
      <c r="CM107" s="6"/>
      <c r="CN107" s="38"/>
      <c r="CO107" s="39"/>
      <c r="CP107" s="41"/>
      <c r="CQ107" s="5"/>
      <c r="CR107" s="6"/>
      <c r="CS107" s="38"/>
      <c r="CT107" s="39"/>
      <c r="CU107" s="41"/>
      <c r="CV107" s="5"/>
      <c r="CW107" s="6"/>
      <c r="CX107" s="38"/>
      <c r="CY107" s="39"/>
      <c r="CZ107" s="39"/>
      <c r="DA107" s="39"/>
      <c r="DB107" s="40"/>
      <c r="DC107" s="38"/>
      <c r="DD107" s="39"/>
      <c r="DE107" s="41"/>
      <c r="DF107" s="5"/>
      <c r="DG107" s="6"/>
      <c r="DH107" s="24">
        <f t="shared" si="1"/>
        <v>0</v>
      </c>
      <c r="DI107" s="24"/>
    </row>
    <row r="108" spans="1:113" ht="15" customHeight="1" x14ac:dyDescent="0.25">
      <c r="A108" s="821" t="s">
        <v>19</v>
      </c>
      <c r="B108" s="806" t="s">
        <v>1</v>
      </c>
      <c r="C108" s="815"/>
      <c r="D108" s="815"/>
      <c r="E108" s="56"/>
      <c r="F108" s="17" t="s">
        <v>27</v>
      </c>
      <c r="G108" s="8"/>
      <c r="H108" s="3"/>
      <c r="I108" s="3"/>
      <c r="J108" s="28"/>
      <c r="K108" s="27"/>
      <c r="L108" s="8"/>
      <c r="M108" s="3"/>
      <c r="N108" s="3"/>
      <c r="O108" s="28"/>
      <c r="P108" s="27"/>
      <c r="Q108" s="8"/>
      <c r="R108" s="3"/>
      <c r="S108" s="3"/>
      <c r="T108" s="28"/>
      <c r="U108" s="27"/>
      <c r="V108" s="8"/>
      <c r="W108" s="3"/>
      <c r="X108" s="3"/>
      <c r="Y108" s="28"/>
      <c r="Z108" s="27"/>
      <c r="AA108" s="8"/>
      <c r="AB108" s="3"/>
      <c r="AC108" s="3"/>
      <c r="AD108" s="28"/>
      <c r="AE108" s="27"/>
      <c r="AF108" s="8"/>
      <c r="AG108" s="3"/>
      <c r="AH108" s="3"/>
      <c r="AI108" s="28"/>
      <c r="AJ108" s="27"/>
      <c r="AK108" s="8"/>
      <c r="AL108" s="3"/>
      <c r="AM108" s="3"/>
      <c r="AN108" s="28"/>
      <c r="AO108" s="27"/>
      <c r="AP108" s="8"/>
      <c r="AQ108" s="3"/>
      <c r="AR108" s="3"/>
      <c r="AS108" s="28"/>
      <c r="AT108" s="27"/>
      <c r="AU108" s="8"/>
      <c r="AV108" s="3"/>
      <c r="AW108" s="3"/>
      <c r="AX108" s="28"/>
      <c r="AY108" s="27"/>
      <c r="AZ108" s="8"/>
      <c r="BA108" s="3"/>
      <c r="BB108" s="3"/>
      <c r="BC108" s="28"/>
      <c r="BD108" s="27"/>
      <c r="BE108" s="8"/>
      <c r="BF108" s="3"/>
      <c r="BG108" s="3"/>
      <c r="BH108" s="28"/>
      <c r="BI108" s="27"/>
      <c r="BJ108" s="8"/>
      <c r="BK108" s="3"/>
      <c r="BL108" s="3"/>
      <c r="BM108" s="28"/>
      <c r="BN108" s="27"/>
      <c r="BO108" s="8"/>
      <c r="BP108" s="3"/>
      <c r="BQ108" s="3"/>
      <c r="BR108" s="28"/>
      <c r="BS108" s="27"/>
      <c r="BT108" s="8"/>
      <c r="BU108" s="3"/>
      <c r="BV108" s="3"/>
      <c r="BW108" s="28"/>
      <c r="BX108" s="27"/>
      <c r="BY108" s="8"/>
      <c r="BZ108" s="3"/>
      <c r="CA108" s="3"/>
      <c r="CB108" s="28"/>
      <c r="CC108" s="27"/>
      <c r="CD108" s="8"/>
      <c r="CE108" s="3"/>
      <c r="CF108" s="3"/>
      <c r="CG108" s="28"/>
      <c r="CH108" s="27"/>
      <c r="CI108" s="8"/>
      <c r="CJ108" s="3"/>
      <c r="CK108" s="3"/>
      <c r="CL108" s="28"/>
      <c r="CM108" s="27"/>
      <c r="CN108" s="8"/>
      <c r="CO108" s="3"/>
      <c r="CP108" s="3"/>
      <c r="CQ108" s="28"/>
      <c r="CR108" s="27"/>
      <c r="CS108" s="8"/>
      <c r="CT108" s="3"/>
      <c r="CU108" s="3"/>
      <c r="CV108" s="28"/>
      <c r="CW108" s="27"/>
      <c r="CX108" s="8"/>
      <c r="CY108" s="3"/>
      <c r="CZ108" s="3"/>
      <c r="DA108" s="28"/>
      <c r="DB108" s="27"/>
      <c r="DC108" s="25"/>
      <c r="DD108" s="26"/>
      <c r="DE108" s="26"/>
      <c r="DF108" s="26"/>
      <c r="DG108" s="27"/>
      <c r="DH108" s="22">
        <f t="shared" si="1"/>
        <v>0</v>
      </c>
      <c r="DI108" s="22"/>
    </row>
    <row r="109" spans="1:113" x14ac:dyDescent="0.25">
      <c r="A109" s="822"/>
      <c r="B109" s="807"/>
      <c r="C109" s="816"/>
      <c r="D109" s="816"/>
      <c r="E109" s="55"/>
      <c r="F109" s="18" t="s">
        <v>2</v>
      </c>
      <c r="G109" s="7"/>
      <c r="H109" s="2"/>
      <c r="I109" s="2"/>
      <c r="J109" s="32"/>
      <c r="K109" s="31"/>
      <c r="L109" s="7"/>
      <c r="M109" s="2"/>
      <c r="N109" s="2"/>
      <c r="O109" s="32"/>
      <c r="P109" s="31"/>
      <c r="Q109" s="7"/>
      <c r="R109" s="2"/>
      <c r="S109" s="2"/>
      <c r="T109" s="32"/>
      <c r="U109" s="31"/>
      <c r="V109" s="7"/>
      <c r="W109" s="2"/>
      <c r="X109" s="2"/>
      <c r="Y109" s="32"/>
      <c r="Z109" s="31"/>
      <c r="AA109" s="7"/>
      <c r="AB109" s="2"/>
      <c r="AC109" s="2"/>
      <c r="AD109" s="32"/>
      <c r="AE109" s="31"/>
      <c r="AF109" s="7"/>
      <c r="AG109" s="2"/>
      <c r="AH109" s="2"/>
      <c r="AI109" s="32"/>
      <c r="AJ109" s="31"/>
      <c r="AK109" s="7"/>
      <c r="AL109" s="2"/>
      <c r="AM109" s="2"/>
      <c r="AN109" s="32"/>
      <c r="AO109" s="31"/>
      <c r="AP109" s="7"/>
      <c r="AQ109" s="2"/>
      <c r="AR109" s="2"/>
      <c r="AS109" s="32"/>
      <c r="AT109" s="31"/>
      <c r="AU109" s="7"/>
      <c r="AV109" s="2"/>
      <c r="AW109" s="2"/>
      <c r="AX109" s="32"/>
      <c r="AY109" s="31"/>
      <c r="AZ109" s="7"/>
      <c r="BA109" s="2"/>
      <c r="BB109" s="2"/>
      <c r="BC109" s="32"/>
      <c r="BD109" s="31"/>
      <c r="BE109" s="7"/>
      <c r="BF109" s="2"/>
      <c r="BG109" s="2"/>
      <c r="BH109" s="32"/>
      <c r="BI109" s="31"/>
      <c r="BJ109" s="7"/>
      <c r="BK109" s="2"/>
      <c r="BL109" s="2"/>
      <c r="BM109" s="32"/>
      <c r="BN109" s="31"/>
      <c r="BO109" s="7"/>
      <c r="BP109" s="2"/>
      <c r="BQ109" s="2"/>
      <c r="BR109" s="32"/>
      <c r="BS109" s="31"/>
      <c r="BT109" s="7"/>
      <c r="BU109" s="2"/>
      <c r="BV109" s="2"/>
      <c r="BW109" s="32"/>
      <c r="BX109" s="31"/>
      <c r="BY109" s="7"/>
      <c r="BZ109" s="2"/>
      <c r="CA109" s="2"/>
      <c r="CB109" s="32"/>
      <c r="CC109" s="31"/>
      <c r="CD109" s="7"/>
      <c r="CE109" s="2"/>
      <c r="CF109" s="2"/>
      <c r="CG109" s="32"/>
      <c r="CH109" s="31"/>
      <c r="CI109" s="7"/>
      <c r="CJ109" s="2"/>
      <c r="CK109" s="2"/>
      <c r="CL109" s="32"/>
      <c r="CM109" s="31"/>
      <c r="CN109" s="7"/>
      <c r="CO109" s="2"/>
      <c r="CP109" s="2"/>
      <c r="CQ109" s="32"/>
      <c r="CR109" s="31"/>
      <c r="CS109" s="7"/>
      <c r="CT109" s="2"/>
      <c r="CU109" s="2"/>
      <c r="CV109" s="32"/>
      <c r="CW109" s="31"/>
      <c r="CX109" s="7"/>
      <c r="CY109" s="2"/>
      <c r="CZ109" s="2"/>
      <c r="DA109" s="32"/>
      <c r="DB109" s="31"/>
      <c r="DC109" s="29"/>
      <c r="DD109" s="30"/>
      <c r="DE109" s="30"/>
      <c r="DF109" s="30"/>
      <c r="DG109" s="31"/>
      <c r="DH109" s="23">
        <f t="shared" si="1"/>
        <v>0</v>
      </c>
      <c r="DI109" s="23"/>
    </row>
    <row r="110" spans="1:113" ht="22.5" customHeight="1" x14ac:dyDescent="0.25">
      <c r="A110" s="822"/>
      <c r="B110" s="808"/>
      <c r="C110" s="817"/>
      <c r="D110" s="817"/>
      <c r="E110" s="55"/>
      <c r="F110" s="18" t="s">
        <v>28</v>
      </c>
      <c r="G110" s="7"/>
      <c r="H110" s="2"/>
      <c r="I110" s="2"/>
      <c r="J110" s="33"/>
      <c r="K110" s="34"/>
      <c r="L110" s="7"/>
      <c r="M110" s="2"/>
      <c r="N110" s="2"/>
      <c r="O110" s="33"/>
      <c r="P110" s="34"/>
      <c r="Q110" s="7"/>
      <c r="R110" s="2"/>
      <c r="S110" s="2"/>
      <c r="T110" s="33"/>
      <c r="U110" s="34"/>
      <c r="V110" s="7"/>
      <c r="W110" s="2"/>
      <c r="X110" s="2"/>
      <c r="Y110" s="33"/>
      <c r="Z110" s="34"/>
      <c r="AA110" s="7"/>
      <c r="AB110" s="2"/>
      <c r="AC110" s="2"/>
      <c r="AD110" s="33"/>
      <c r="AE110" s="34"/>
      <c r="AF110" s="7"/>
      <c r="AG110" s="2"/>
      <c r="AH110" s="2"/>
      <c r="AI110" s="33"/>
      <c r="AJ110" s="34"/>
      <c r="AK110" s="7"/>
      <c r="AL110" s="2"/>
      <c r="AM110" s="2"/>
      <c r="AN110" s="33"/>
      <c r="AO110" s="34"/>
      <c r="AP110" s="7"/>
      <c r="AQ110" s="2"/>
      <c r="AR110" s="2"/>
      <c r="AS110" s="33"/>
      <c r="AT110" s="34"/>
      <c r="AU110" s="7"/>
      <c r="AV110" s="2"/>
      <c r="AW110" s="2"/>
      <c r="AX110" s="33"/>
      <c r="AY110" s="34"/>
      <c r="AZ110" s="7"/>
      <c r="BA110" s="2"/>
      <c r="BB110" s="2"/>
      <c r="BC110" s="33"/>
      <c r="BD110" s="34"/>
      <c r="BE110" s="7"/>
      <c r="BF110" s="2"/>
      <c r="BG110" s="2"/>
      <c r="BH110" s="33"/>
      <c r="BI110" s="34"/>
      <c r="BJ110" s="7"/>
      <c r="BK110" s="2"/>
      <c r="BL110" s="2"/>
      <c r="BM110" s="33"/>
      <c r="BN110" s="34"/>
      <c r="BO110" s="7"/>
      <c r="BP110" s="2"/>
      <c r="BQ110" s="2"/>
      <c r="BR110" s="33"/>
      <c r="BS110" s="34"/>
      <c r="BT110" s="7"/>
      <c r="BU110" s="2"/>
      <c r="BV110" s="2"/>
      <c r="BW110" s="33"/>
      <c r="BX110" s="34"/>
      <c r="BY110" s="7"/>
      <c r="BZ110" s="2"/>
      <c r="CA110" s="2"/>
      <c r="CB110" s="33"/>
      <c r="CC110" s="34"/>
      <c r="CD110" s="7"/>
      <c r="CE110" s="2"/>
      <c r="CF110" s="2"/>
      <c r="CG110" s="33"/>
      <c r="CH110" s="34"/>
      <c r="CI110" s="7"/>
      <c r="CJ110" s="2"/>
      <c r="CK110" s="2"/>
      <c r="CL110" s="33"/>
      <c r="CM110" s="34"/>
      <c r="CN110" s="7"/>
      <c r="CO110" s="2"/>
      <c r="CP110" s="2"/>
      <c r="CQ110" s="33"/>
      <c r="CR110" s="34"/>
      <c r="CS110" s="7"/>
      <c r="CT110" s="2"/>
      <c r="CU110" s="2"/>
      <c r="CV110" s="33"/>
      <c r="CW110" s="34"/>
      <c r="CX110" s="7"/>
      <c r="CY110" s="2"/>
      <c r="CZ110" s="2"/>
      <c r="DA110" s="33"/>
      <c r="DB110" s="34"/>
      <c r="DC110" s="29"/>
      <c r="DD110" s="30"/>
      <c r="DE110" s="30"/>
      <c r="DF110" s="30"/>
      <c r="DG110" s="31"/>
      <c r="DH110" s="23">
        <f t="shared" si="1"/>
        <v>0</v>
      </c>
      <c r="DI110" s="23"/>
    </row>
    <row r="111" spans="1:113" x14ac:dyDescent="0.25">
      <c r="A111" s="822"/>
      <c r="B111" s="809" t="s">
        <v>3</v>
      </c>
      <c r="C111" s="818"/>
      <c r="D111" s="818"/>
      <c r="E111" s="55"/>
      <c r="F111" s="57" t="s">
        <v>2</v>
      </c>
      <c r="G111" s="35"/>
      <c r="H111" s="36"/>
      <c r="I111" s="37"/>
      <c r="J111" s="2"/>
      <c r="K111" s="4"/>
      <c r="L111" s="35"/>
      <c r="M111" s="36"/>
      <c r="N111" s="37"/>
      <c r="O111" s="2"/>
      <c r="P111" s="4"/>
      <c r="Q111" s="35"/>
      <c r="R111" s="36"/>
      <c r="S111" s="37"/>
      <c r="T111" s="2"/>
      <c r="U111" s="4"/>
      <c r="V111" s="35"/>
      <c r="W111" s="36"/>
      <c r="X111" s="37"/>
      <c r="Y111" s="2"/>
      <c r="Z111" s="4"/>
      <c r="AA111" s="35"/>
      <c r="AB111" s="36"/>
      <c r="AC111" s="37"/>
      <c r="AD111" s="2"/>
      <c r="AE111" s="4"/>
      <c r="AF111" s="35"/>
      <c r="AG111" s="36"/>
      <c r="AH111" s="37"/>
      <c r="AI111" s="2"/>
      <c r="AJ111" s="4"/>
      <c r="AK111" s="35"/>
      <c r="AL111" s="36"/>
      <c r="AM111" s="37"/>
      <c r="AN111" s="2"/>
      <c r="AO111" s="4"/>
      <c r="AP111" s="35"/>
      <c r="AQ111" s="36"/>
      <c r="AR111" s="37"/>
      <c r="AS111" s="2"/>
      <c r="AT111" s="4"/>
      <c r="AU111" s="35"/>
      <c r="AV111" s="36"/>
      <c r="AW111" s="37"/>
      <c r="AX111" s="2"/>
      <c r="AY111" s="4"/>
      <c r="AZ111" s="35"/>
      <c r="BA111" s="36"/>
      <c r="BB111" s="37"/>
      <c r="BC111" s="2"/>
      <c r="BD111" s="4"/>
      <c r="BE111" s="35"/>
      <c r="BF111" s="36"/>
      <c r="BG111" s="37"/>
      <c r="BH111" s="2"/>
      <c r="BI111" s="4"/>
      <c r="BJ111" s="35"/>
      <c r="BK111" s="36"/>
      <c r="BL111" s="37"/>
      <c r="BM111" s="2"/>
      <c r="BN111" s="4"/>
      <c r="BO111" s="35"/>
      <c r="BP111" s="36"/>
      <c r="BQ111" s="37"/>
      <c r="BR111" s="2"/>
      <c r="BS111" s="4"/>
      <c r="BT111" s="35"/>
      <c r="BU111" s="36"/>
      <c r="BV111" s="37"/>
      <c r="BW111" s="2"/>
      <c r="BX111" s="4"/>
      <c r="BY111" s="35"/>
      <c r="BZ111" s="36"/>
      <c r="CA111" s="37"/>
      <c r="CB111" s="2"/>
      <c r="CC111" s="4"/>
      <c r="CD111" s="35"/>
      <c r="CE111" s="36"/>
      <c r="CF111" s="37"/>
      <c r="CG111" s="2"/>
      <c r="CH111" s="4"/>
      <c r="CI111" s="35"/>
      <c r="CJ111" s="36"/>
      <c r="CK111" s="37"/>
      <c r="CL111" s="2"/>
      <c r="CM111" s="4"/>
      <c r="CN111" s="35"/>
      <c r="CO111" s="36"/>
      <c r="CP111" s="37"/>
      <c r="CQ111" s="2"/>
      <c r="CR111" s="4"/>
      <c r="CS111" s="35"/>
      <c r="CT111" s="36"/>
      <c r="CU111" s="37"/>
      <c r="CV111" s="2"/>
      <c r="CW111" s="4"/>
      <c r="CX111" s="35"/>
      <c r="CY111" s="36"/>
      <c r="CZ111" s="37"/>
      <c r="DA111" s="2"/>
      <c r="DB111" s="4"/>
      <c r="DC111" s="29"/>
      <c r="DD111" s="30"/>
      <c r="DE111" s="30"/>
      <c r="DF111" s="30"/>
      <c r="DG111" s="31"/>
      <c r="DH111" s="23">
        <f t="shared" si="1"/>
        <v>0</v>
      </c>
      <c r="DI111" s="23"/>
    </row>
    <row r="112" spans="1:113" ht="15.75" thickBot="1" x14ac:dyDescent="0.3">
      <c r="A112" s="823"/>
      <c r="B112" s="810"/>
      <c r="C112" s="819"/>
      <c r="D112" s="819"/>
      <c r="E112" s="51"/>
      <c r="F112" s="19" t="s">
        <v>29</v>
      </c>
      <c r="G112" s="29"/>
      <c r="H112" s="30"/>
      <c r="I112" s="42"/>
      <c r="J112" s="43"/>
      <c r="K112" s="44"/>
      <c r="L112" s="29"/>
      <c r="M112" s="30"/>
      <c r="N112" s="42"/>
      <c r="O112" s="43"/>
      <c r="P112" s="44"/>
      <c r="Q112" s="29"/>
      <c r="R112" s="30"/>
      <c r="S112" s="42"/>
      <c r="T112" s="43"/>
      <c r="U112" s="44"/>
      <c r="V112" s="29"/>
      <c r="W112" s="30"/>
      <c r="X112" s="42"/>
      <c r="Y112" s="43"/>
      <c r="Z112" s="44"/>
      <c r="AA112" s="29"/>
      <c r="AB112" s="30"/>
      <c r="AC112" s="42"/>
      <c r="AD112" s="43"/>
      <c r="AE112" s="44"/>
      <c r="AF112" s="29"/>
      <c r="AG112" s="30"/>
      <c r="AH112" s="42"/>
      <c r="AI112" s="43"/>
      <c r="AJ112" s="44"/>
      <c r="AK112" s="29"/>
      <c r="AL112" s="30"/>
      <c r="AM112" s="42"/>
      <c r="AN112" s="43"/>
      <c r="AO112" s="44"/>
      <c r="AP112" s="29"/>
      <c r="AQ112" s="30"/>
      <c r="AR112" s="42"/>
      <c r="AS112" s="43"/>
      <c r="AT112" s="44"/>
      <c r="AU112" s="29"/>
      <c r="AV112" s="30"/>
      <c r="AW112" s="42"/>
      <c r="AX112" s="43"/>
      <c r="AY112" s="44"/>
      <c r="AZ112" s="29"/>
      <c r="BA112" s="30"/>
      <c r="BB112" s="42"/>
      <c r="BC112" s="43"/>
      <c r="BD112" s="44"/>
      <c r="BE112" s="29"/>
      <c r="BF112" s="30"/>
      <c r="BG112" s="42"/>
      <c r="BH112" s="43"/>
      <c r="BI112" s="44"/>
      <c r="BJ112" s="29"/>
      <c r="BK112" s="30"/>
      <c r="BL112" s="42"/>
      <c r="BM112" s="43"/>
      <c r="BN112" s="44"/>
      <c r="BO112" s="29"/>
      <c r="BP112" s="30"/>
      <c r="BQ112" s="42"/>
      <c r="BR112" s="43"/>
      <c r="BS112" s="44"/>
      <c r="BT112" s="29"/>
      <c r="BU112" s="30"/>
      <c r="BV112" s="42"/>
      <c r="BW112" s="43"/>
      <c r="BX112" s="44"/>
      <c r="BY112" s="29"/>
      <c r="BZ112" s="30"/>
      <c r="CA112" s="42"/>
      <c r="CB112" s="43"/>
      <c r="CC112" s="44"/>
      <c r="CD112" s="29"/>
      <c r="CE112" s="30"/>
      <c r="CF112" s="42"/>
      <c r="CG112" s="43"/>
      <c r="CH112" s="44"/>
      <c r="CI112" s="29"/>
      <c r="CJ112" s="30"/>
      <c r="CK112" s="42"/>
      <c r="CL112" s="43"/>
      <c r="CM112" s="44"/>
      <c r="CN112" s="29"/>
      <c r="CO112" s="30"/>
      <c r="CP112" s="42"/>
      <c r="CQ112" s="43"/>
      <c r="CR112" s="44"/>
      <c r="CS112" s="29"/>
      <c r="CT112" s="30"/>
      <c r="CU112" s="42"/>
      <c r="CV112" s="43"/>
      <c r="CW112" s="44"/>
      <c r="CX112" s="29"/>
      <c r="CY112" s="30"/>
      <c r="CZ112" s="42"/>
      <c r="DA112" s="43"/>
      <c r="DB112" s="44"/>
      <c r="DC112" s="29"/>
      <c r="DD112" s="30"/>
      <c r="DE112" s="30"/>
      <c r="DF112" s="30"/>
      <c r="DG112" s="31"/>
      <c r="DH112" s="45">
        <f t="shared" si="1"/>
        <v>0</v>
      </c>
      <c r="DI112" s="45"/>
    </row>
    <row r="113" spans="1:113" ht="15.75" thickBot="1" x14ac:dyDescent="0.3">
      <c r="A113" s="835" t="s">
        <v>33</v>
      </c>
      <c r="B113" s="836"/>
      <c r="C113" s="836"/>
      <c r="D113" s="836"/>
      <c r="E113" s="837"/>
      <c r="F113" s="838"/>
      <c r="G113" s="48"/>
      <c r="H113" s="46"/>
      <c r="I113" s="46"/>
      <c r="J113" s="46"/>
      <c r="K113" s="49"/>
      <c r="L113" s="48"/>
      <c r="M113" s="46"/>
      <c r="N113" s="46"/>
      <c r="O113" s="46"/>
      <c r="P113" s="49"/>
      <c r="Q113" s="48"/>
      <c r="R113" s="46"/>
      <c r="S113" s="46"/>
      <c r="T113" s="46"/>
      <c r="U113" s="49"/>
      <c r="V113" s="48"/>
      <c r="W113" s="46"/>
      <c r="X113" s="46"/>
      <c r="Y113" s="46"/>
      <c r="Z113" s="49"/>
      <c r="AA113" s="48"/>
      <c r="AB113" s="46"/>
      <c r="AC113" s="46"/>
      <c r="AD113" s="46"/>
      <c r="AE113" s="49"/>
      <c r="AF113" s="48"/>
      <c r="AG113" s="46"/>
      <c r="AH113" s="46"/>
      <c r="AI113" s="46"/>
      <c r="AJ113" s="49"/>
      <c r="AK113" s="48"/>
      <c r="AL113" s="46"/>
      <c r="AM113" s="46"/>
      <c r="AN113" s="46"/>
      <c r="AO113" s="49"/>
      <c r="AP113" s="48"/>
      <c r="AQ113" s="46"/>
      <c r="AR113" s="46"/>
      <c r="AS113" s="46"/>
      <c r="AT113" s="49"/>
      <c r="AU113" s="48"/>
      <c r="AV113" s="46"/>
      <c r="AW113" s="46"/>
      <c r="AX113" s="46"/>
      <c r="AY113" s="49"/>
      <c r="AZ113" s="48"/>
      <c r="BA113" s="46"/>
      <c r="BB113" s="46"/>
      <c r="BC113" s="46"/>
      <c r="BD113" s="49"/>
      <c r="BE113" s="48"/>
      <c r="BF113" s="46"/>
      <c r="BG113" s="46"/>
      <c r="BH113" s="46"/>
      <c r="BI113" s="49"/>
      <c r="BJ113" s="48"/>
      <c r="BK113" s="46"/>
      <c r="BL113" s="46"/>
      <c r="BM113" s="46"/>
      <c r="BN113" s="49"/>
      <c r="BO113" s="48"/>
      <c r="BP113" s="46"/>
      <c r="BQ113" s="46"/>
      <c r="BR113" s="46"/>
      <c r="BS113" s="49"/>
      <c r="BT113" s="48"/>
      <c r="BU113" s="46"/>
      <c r="BV113" s="46"/>
      <c r="BW113" s="46"/>
      <c r="BX113" s="49"/>
      <c r="BY113" s="48"/>
      <c r="BZ113" s="46"/>
      <c r="CA113" s="46"/>
      <c r="CB113" s="46"/>
      <c r="CC113" s="49"/>
      <c r="CD113" s="48"/>
      <c r="CE113" s="46"/>
      <c r="CF113" s="46"/>
      <c r="CG113" s="46"/>
      <c r="CH113" s="49"/>
      <c r="CI113" s="48"/>
      <c r="CJ113" s="46"/>
      <c r="CK113" s="46"/>
      <c r="CL113" s="46"/>
      <c r="CM113" s="49"/>
      <c r="CN113" s="48"/>
      <c r="CO113" s="46"/>
      <c r="CP113" s="46"/>
      <c r="CQ113" s="46"/>
      <c r="CR113" s="49"/>
      <c r="CS113" s="48"/>
      <c r="CT113" s="46"/>
      <c r="CU113" s="46"/>
      <c r="CV113" s="46"/>
      <c r="CW113" s="49"/>
      <c r="CX113" s="48"/>
      <c r="CY113" s="46"/>
      <c r="CZ113" s="46"/>
      <c r="DA113" s="46"/>
      <c r="DB113" s="49"/>
      <c r="DC113" s="48"/>
      <c r="DD113" s="46"/>
      <c r="DE113" s="46"/>
      <c r="DF113" s="46"/>
      <c r="DG113" s="49"/>
      <c r="DH113" s="47"/>
      <c r="DI113" s="47"/>
    </row>
  </sheetData>
  <sortState xmlns:xlrd2="http://schemas.microsoft.com/office/spreadsheetml/2017/richdata2" ref="A3:A23">
    <sortCondition ref="A1"/>
  </sortState>
  <mergeCells count="304">
    <mergeCell ref="A113:F113"/>
    <mergeCell ref="DI1:DI7"/>
    <mergeCell ref="C4:E6"/>
    <mergeCell ref="DH1:DH7"/>
    <mergeCell ref="DC5:DE5"/>
    <mergeCell ref="DF5:DG5"/>
    <mergeCell ref="CN5:CP5"/>
    <mergeCell ref="CQ5:CR5"/>
    <mergeCell ref="CS5:CU5"/>
    <mergeCell ref="CV5:CW5"/>
    <mergeCell ref="CX5:CZ5"/>
    <mergeCell ref="DA5:DB5"/>
    <mergeCell ref="BY5:CA5"/>
    <mergeCell ref="CB5:CC5"/>
    <mergeCell ref="CD5:CF5"/>
    <mergeCell ref="CG5:CH5"/>
    <mergeCell ref="CI5:CK5"/>
    <mergeCell ref="CL5:CM5"/>
    <mergeCell ref="BJ5:BL5"/>
    <mergeCell ref="BM5:BN5"/>
    <mergeCell ref="BO5:BQ5"/>
    <mergeCell ref="BR5:BS5"/>
    <mergeCell ref="BT5:BV5"/>
    <mergeCell ref="BW5:BX5"/>
    <mergeCell ref="AU5:AW5"/>
    <mergeCell ref="AX5:AY5"/>
    <mergeCell ref="AZ5:BB5"/>
    <mergeCell ref="BC5:BD5"/>
    <mergeCell ref="BE5:BG5"/>
    <mergeCell ref="BH5:BI5"/>
    <mergeCell ref="AF5:AH5"/>
    <mergeCell ref="AI5:AJ5"/>
    <mergeCell ref="AK5:AM5"/>
    <mergeCell ref="AN5:AO5"/>
    <mergeCell ref="AP5:AR5"/>
    <mergeCell ref="AS5:AT5"/>
    <mergeCell ref="Q5:S5"/>
    <mergeCell ref="T5:U5"/>
    <mergeCell ref="V5:X5"/>
    <mergeCell ref="Y5:Z5"/>
    <mergeCell ref="AA5:AC5"/>
    <mergeCell ref="AD5:AE5"/>
    <mergeCell ref="CS4:CU4"/>
    <mergeCell ref="CV4:CW4"/>
    <mergeCell ref="CX4:CZ4"/>
    <mergeCell ref="BO4:BQ4"/>
    <mergeCell ref="BR4:BS4"/>
    <mergeCell ref="BT4:BV4"/>
    <mergeCell ref="BW4:BX4"/>
    <mergeCell ref="BY4:CA4"/>
    <mergeCell ref="CB4:CC4"/>
    <mergeCell ref="AZ4:BB4"/>
    <mergeCell ref="BC4:BD4"/>
    <mergeCell ref="BE4:BG4"/>
    <mergeCell ref="BH4:BI4"/>
    <mergeCell ref="BJ4:BL4"/>
    <mergeCell ref="BM4:BN4"/>
    <mergeCell ref="AK4:AM4"/>
    <mergeCell ref="AN4:AO4"/>
    <mergeCell ref="AP4:AR4"/>
    <mergeCell ref="DA4:DB4"/>
    <mergeCell ref="DC4:DE4"/>
    <mergeCell ref="DF4:DG4"/>
    <mergeCell ref="CD4:CF4"/>
    <mergeCell ref="CG4:CH4"/>
    <mergeCell ref="CI4:CK4"/>
    <mergeCell ref="CL4:CM4"/>
    <mergeCell ref="CN4:CP4"/>
    <mergeCell ref="CQ4:CR4"/>
    <mergeCell ref="AS4:AT4"/>
    <mergeCell ref="AU4:AW4"/>
    <mergeCell ref="AX4:AY4"/>
    <mergeCell ref="DC3:DE3"/>
    <mergeCell ref="DF3:DG3"/>
    <mergeCell ref="Q4:S4"/>
    <mergeCell ref="T4:U4"/>
    <mergeCell ref="V4:X4"/>
    <mergeCell ref="Y4:Z4"/>
    <mergeCell ref="AA4:AC4"/>
    <mergeCell ref="AD4:AE4"/>
    <mergeCell ref="AF4:AH4"/>
    <mergeCell ref="AI4:AJ4"/>
    <mergeCell ref="CN3:CP3"/>
    <mergeCell ref="CQ3:CR3"/>
    <mergeCell ref="CS3:CU3"/>
    <mergeCell ref="CV3:CW3"/>
    <mergeCell ref="CX3:CZ3"/>
    <mergeCell ref="DA3:DB3"/>
    <mergeCell ref="BY3:CA3"/>
    <mergeCell ref="CB3:CC3"/>
    <mergeCell ref="CD3:CF3"/>
    <mergeCell ref="CG3:CH3"/>
    <mergeCell ref="CI3:CK3"/>
    <mergeCell ref="BJ3:BL3"/>
    <mergeCell ref="BM3:BN3"/>
    <mergeCell ref="BO3:BQ3"/>
    <mergeCell ref="BR3:BS3"/>
    <mergeCell ref="BT3:BV3"/>
    <mergeCell ref="BW3:BX3"/>
    <mergeCell ref="AU3:AW3"/>
    <mergeCell ref="AX3:AY3"/>
    <mergeCell ref="AZ3:BB3"/>
    <mergeCell ref="BC3:BD3"/>
    <mergeCell ref="BE3:BG3"/>
    <mergeCell ref="BH3:BI3"/>
    <mergeCell ref="BE2:BI2"/>
    <mergeCell ref="DC2:DG2"/>
    <mergeCell ref="Q3:S3"/>
    <mergeCell ref="T3:U3"/>
    <mergeCell ref="V3:X3"/>
    <mergeCell ref="Y3:Z3"/>
    <mergeCell ref="AA3:AC3"/>
    <mergeCell ref="AD3:AE3"/>
    <mergeCell ref="BJ2:BN2"/>
    <mergeCell ref="BO2:BS2"/>
    <mergeCell ref="BT2:BX2"/>
    <mergeCell ref="BY2:CC2"/>
    <mergeCell ref="CD2:CH2"/>
    <mergeCell ref="CI2:CM2"/>
    <mergeCell ref="AF3:AH3"/>
    <mergeCell ref="AI3:AJ3"/>
    <mergeCell ref="AK3:AM3"/>
    <mergeCell ref="AN3:AO3"/>
    <mergeCell ref="AP3:AR3"/>
    <mergeCell ref="AS3:AT3"/>
    <mergeCell ref="CN2:CR2"/>
    <mergeCell ref="CS2:CW2"/>
    <mergeCell ref="CX2:DB2"/>
    <mergeCell ref="CL3:CM3"/>
    <mergeCell ref="B108:B110"/>
    <mergeCell ref="C108:C110"/>
    <mergeCell ref="D108:D110"/>
    <mergeCell ref="B111:B112"/>
    <mergeCell ref="C111:C112"/>
    <mergeCell ref="D111:D112"/>
    <mergeCell ref="B103:B105"/>
    <mergeCell ref="C103:C105"/>
    <mergeCell ref="D103:D105"/>
    <mergeCell ref="B106:B107"/>
    <mergeCell ref="C106:C107"/>
    <mergeCell ref="D106:D107"/>
    <mergeCell ref="B98:B100"/>
    <mergeCell ref="C98:C100"/>
    <mergeCell ref="D98:D100"/>
    <mergeCell ref="B101:B102"/>
    <mergeCell ref="C101:C102"/>
    <mergeCell ref="D101:D102"/>
    <mergeCell ref="B93:B95"/>
    <mergeCell ref="C93:C95"/>
    <mergeCell ref="D93:D95"/>
    <mergeCell ref="B96:B97"/>
    <mergeCell ref="C96:C97"/>
    <mergeCell ref="D96:D97"/>
    <mergeCell ref="B88:B90"/>
    <mergeCell ref="C88:C90"/>
    <mergeCell ref="D88:D90"/>
    <mergeCell ref="B91:B92"/>
    <mergeCell ref="C91:C92"/>
    <mergeCell ref="D91:D92"/>
    <mergeCell ref="B83:B85"/>
    <mergeCell ref="C83:C85"/>
    <mergeCell ref="D83:D85"/>
    <mergeCell ref="B86:B87"/>
    <mergeCell ref="C86:C87"/>
    <mergeCell ref="D86:D87"/>
    <mergeCell ref="B78:B80"/>
    <mergeCell ref="C78:C80"/>
    <mergeCell ref="D78:D80"/>
    <mergeCell ref="B81:B82"/>
    <mergeCell ref="C81:C82"/>
    <mergeCell ref="D81:D82"/>
    <mergeCell ref="B73:B75"/>
    <mergeCell ref="C73:C75"/>
    <mergeCell ref="D73:D75"/>
    <mergeCell ref="B76:B77"/>
    <mergeCell ref="C76:C77"/>
    <mergeCell ref="D76:D77"/>
    <mergeCell ref="B68:B70"/>
    <mergeCell ref="C68:C70"/>
    <mergeCell ref="D68:D70"/>
    <mergeCell ref="B71:B72"/>
    <mergeCell ref="C71:C72"/>
    <mergeCell ref="D71:D72"/>
    <mergeCell ref="B63:B65"/>
    <mergeCell ref="C63:C65"/>
    <mergeCell ref="D63:D65"/>
    <mergeCell ref="B66:B67"/>
    <mergeCell ref="C66:C67"/>
    <mergeCell ref="D66:D67"/>
    <mergeCell ref="B58:B60"/>
    <mergeCell ref="C58:C60"/>
    <mergeCell ref="D58:D60"/>
    <mergeCell ref="B61:B62"/>
    <mergeCell ref="C61:C62"/>
    <mergeCell ref="D61:D62"/>
    <mergeCell ref="B53:B55"/>
    <mergeCell ref="C53:C55"/>
    <mergeCell ref="D53:D55"/>
    <mergeCell ref="B56:B57"/>
    <mergeCell ref="C56:C57"/>
    <mergeCell ref="D56:D57"/>
    <mergeCell ref="C48:C50"/>
    <mergeCell ref="D48:D50"/>
    <mergeCell ref="B51:B52"/>
    <mergeCell ref="C51:C52"/>
    <mergeCell ref="D51:D52"/>
    <mergeCell ref="B43:B45"/>
    <mergeCell ref="C43:C45"/>
    <mergeCell ref="D43:D45"/>
    <mergeCell ref="B46:B47"/>
    <mergeCell ref="C46:C47"/>
    <mergeCell ref="D46:D47"/>
    <mergeCell ref="C38:C40"/>
    <mergeCell ref="D38:D40"/>
    <mergeCell ref="B41:B42"/>
    <mergeCell ref="C41:C42"/>
    <mergeCell ref="D41:D42"/>
    <mergeCell ref="B33:B35"/>
    <mergeCell ref="C33:C35"/>
    <mergeCell ref="D33:D35"/>
    <mergeCell ref="B36:B37"/>
    <mergeCell ref="C36:C37"/>
    <mergeCell ref="D36:D37"/>
    <mergeCell ref="C28:C30"/>
    <mergeCell ref="D28:D30"/>
    <mergeCell ref="B31:B32"/>
    <mergeCell ref="C31:C32"/>
    <mergeCell ref="D31:D32"/>
    <mergeCell ref="B23:B25"/>
    <mergeCell ref="C23:C25"/>
    <mergeCell ref="D23:D25"/>
    <mergeCell ref="B26:B27"/>
    <mergeCell ref="C26:C27"/>
    <mergeCell ref="D26:D27"/>
    <mergeCell ref="A83:A87"/>
    <mergeCell ref="A88:A92"/>
    <mergeCell ref="A93:A97"/>
    <mergeCell ref="A98:A102"/>
    <mergeCell ref="A103:A107"/>
    <mergeCell ref="A108:A112"/>
    <mergeCell ref="A53:A57"/>
    <mergeCell ref="A58:A62"/>
    <mergeCell ref="A63:A67"/>
    <mergeCell ref="A68:A72"/>
    <mergeCell ref="A73:A77"/>
    <mergeCell ref="A78:A82"/>
    <mergeCell ref="A23:A27"/>
    <mergeCell ref="A28:A32"/>
    <mergeCell ref="A33:A37"/>
    <mergeCell ref="A38:A42"/>
    <mergeCell ref="A43:A47"/>
    <mergeCell ref="A48:A52"/>
    <mergeCell ref="A13:A17"/>
    <mergeCell ref="A18:A22"/>
    <mergeCell ref="B18:B20"/>
    <mergeCell ref="B28:B30"/>
    <mergeCell ref="B38:B40"/>
    <mergeCell ref="B48:B50"/>
    <mergeCell ref="C18:C20"/>
    <mergeCell ref="D18:D20"/>
    <mergeCell ref="B21:B22"/>
    <mergeCell ref="C21:C22"/>
    <mergeCell ref="D21:D22"/>
    <mergeCell ref="L2:P2"/>
    <mergeCell ref="B13:B15"/>
    <mergeCell ref="C13:C15"/>
    <mergeCell ref="D13:D15"/>
    <mergeCell ref="B16:B17"/>
    <mergeCell ref="C16:C17"/>
    <mergeCell ref="D16:D17"/>
    <mergeCell ref="L3:N3"/>
    <mergeCell ref="O3:P3"/>
    <mergeCell ref="L4:N4"/>
    <mergeCell ref="O4:P4"/>
    <mergeCell ref="L5:N5"/>
    <mergeCell ref="O5:P5"/>
    <mergeCell ref="B4:B7"/>
    <mergeCell ref="C3:F3"/>
    <mergeCell ref="B2:F2"/>
    <mergeCell ref="G2:K2"/>
    <mergeCell ref="A1:F1"/>
    <mergeCell ref="G3:I3"/>
    <mergeCell ref="J3:K3"/>
    <mergeCell ref="B8:B10"/>
    <mergeCell ref="B11:B12"/>
    <mergeCell ref="A3:A7"/>
    <mergeCell ref="J5:K5"/>
    <mergeCell ref="J4:K4"/>
    <mergeCell ref="D8:D10"/>
    <mergeCell ref="C11:C12"/>
    <mergeCell ref="D11:D12"/>
    <mergeCell ref="C8:C10"/>
    <mergeCell ref="G4:I4"/>
    <mergeCell ref="G5:I5"/>
    <mergeCell ref="A8:A12"/>
    <mergeCell ref="G1:DG1"/>
    <mergeCell ref="Q2:U2"/>
    <mergeCell ref="V2:Z2"/>
    <mergeCell ref="AA2:AE2"/>
    <mergeCell ref="AF2:AJ2"/>
    <mergeCell ref="AK2:AO2"/>
    <mergeCell ref="AP2:AT2"/>
    <mergeCell ref="AU2:AY2"/>
    <mergeCell ref="AZ2:BD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KPR pašvaldības</vt:lpstr>
      <vt:lpstr>Atbilstība kritērijiem</vt:lpstr>
      <vt:lpstr>Rīcības plāns_SBSP</vt:lpstr>
      <vt:lpstr>Rīcības plāns_BSAC reorg</vt:lpstr>
      <vt:lpstr>Pakalpojumu  PIRKŠANA</vt:lpstr>
      <vt:lpstr>'KPR pašvaldības'!Drukas_apgabals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Reinis Freimanis</dc:creator>
  <cp:lastModifiedBy>Sandra</cp:lastModifiedBy>
  <cp:lastPrinted>2020-07-31T06:02:09Z</cp:lastPrinted>
  <dcterms:created xsi:type="dcterms:W3CDTF">2017-10-05T16:32:37Z</dcterms:created>
  <dcterms:modified xsi:type="dcterms:W3CDTF">2021-04-12T13:23:43Z</dcterms:modified>
</cp:coreProperties>
</file>